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uniti\פרויקטים\תשתיות מידע וטכנולוגיות ITI\קריית אונו\מכרז ביטחון ותקשורת\---REV8---\"/>
    </mc:Choice>
  </mc:AlternateContent>
  <workbookProtection workbookPassword="A00A" lockStructure="1"/>
  <bookViews>
    <workbookView xWindow="0" yWindow="0" windowWidth="20490" windowHeight="7620"/>
  </bookViews>
  <sheets>
    <sheet name="ניקוד כלכלי"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69" i="1"/>
  <c r="A64" i="1" l="1"/>
  <c r="A65" i="1" s="1"/>
  <c r="A66" i="1" s="1"/>
  <c r="A67" i="1" s="1"/>
  <c r="A68" i="1" s="1"/>
  <c r="A69" i="1" s="1"/>
  <c r="A70" i="1" s="1"/>
  <c r="A71" i="1" s="1"/>
  <c r="A72" i="1" s="1"/>
  <c r="A73" i="1" s="1"/>
  <c r="G350" i="1" l="1"/>
  <c r="G349" i="1"/>
  <c r="G348" i="1"/>
  <c r="G347" i="1" l="1"/>
  <c r="G342" i="1"/>
  <c r="H342" i="1" s="1"/>
  <c r="G341" i="1"/>
  <c r="H341" i="1" s="1"/>
  <c r="G340" i="1"/>
  <c r="H340" i="1" s="1"/>
  <c r="G339" i="1"/>
  <c r="H339" i="1" s="1"/>
  <c r="G338" i="1"/>
  <c r="H338" i="1" s="1"/>
  <c r="G337" i="1"/>
  <c r="H337" i="1" s="1"/>
  <c r="G336" i="1"/>
  <c r="H336" i="1" s="1"/>
  <c r="G335" i="1"/>
  <c r="H335" i="1" s="1"/>
  <c r="G334" i="1"/>
  <c r="H334" i="1" s="1"/>
  <c r="G333" i="1"/>
  <c r="H333" i="1" s="1"/>
  <c r="G330" i="1"/>
  <c r="H330" i="1" s="1"/>
  <c r="G329" i="1"/>
  <c r="H329" i="1" s="1"/>
  <c r="G328" i="1"/>
  <c r="H328" i="1" s="1"/>
  <c r="G327" i="1"/>
  <c r="H327" i="1" s="1"/>
  <c r="G326" i="1"/>
  <c r="H326" i="1" s="1"/>
  <c r="G325" i="1"/>
  <c r="H325" i="1" s="1"/>
  <c r="G324" i="1"/>
  <c r="H324" i="1" s="1"/>
  <c r="G323" i="1"/>
  <c r="H323" i="1" s="1"/>
  <c r="G322" i="1"/>
  <c r="H322" i="1" s="1"/>
  <c r="G321" i="1"/>
  <c r="H321" i="1" s="1"/>
  <c r="G320" i="1"/>
  <c r="H320" i="1" s="1"/>
  <c r="G319" i="1"/>
  <c r="H319" i="1" s="1"/>
  <c r="G318" i="1"/>
  <c r="H318" i="1" s="1"/>
  <c r="G317" i="1"/>
  <c r="H317" i="1" s="1"/>
  <c r="G316" i="1"/>
  <c r="H316" i="1" s="1"/>
  <c r="G315" i="1"/>
  <c r="H315" i="1" s="1"/>
  <c r="G314" i="1"/>
  <c r="H314" i="1" s="1"/>
  <c r="G313" i="1"/>
  <c r="H313" i="1" s="1"/>
  <c r="G312" i="1"/>
  <c r="H312" i="1" s="1"/>
  <c r="G311" i="1"/>
  <c r="H311" i="1" s="1"/>
  <c r="G308" i="1"/>
  <c r="H308" i="1" s="1"/>
  <c r="G307" i="1"/>
  <c r="H307" i="1" s="1"/>
  <c r="G306" i="1"/>
  <c r="H306" i="1" s="1"/>
  <c r="G305" i="1"/>
  <c r="H305" i="1" s="1"/>
  <c r="G304" i="1"/>
  <c r="H304" i="1" s="1"/>
  <c r="G303" i="1"/>
  <c r="H303" i="1" s="1"/>
  <c r="G302" i="1"/>
  <c r="H302" i="1" s="1"/>
  <c r="G301" i="1"/>
  <c r="H301" i="1" s="1"/>
  <c r="G300" i="1"/>
  <c r="H300" i="1" s="1"/>
  <c r="G299" i="1"/>
  <c r="H299" i="1" s="1"/>
  <c r="G298" i="1"/>
  <c r="H298" i="1" s="1"/>
  <c r="G297" i="1"/>
  <c r="H297" i="1" s="1"/>
  <c r="G296" i="1"/>
  <c r="H296" i="1" s="1"/>
  <c r="G295" i="1"/>
  <c r="H295" i="1" s="1"/>
  <c r="G294" i="1"/>
  <c r="H294" i="1" s="1"/>
  <c r="G293" i="1"/>
  <c r="H293" i="1" s="1"/>
  <c r="G292" i="1"/>
  <c r="H292" i="1" s="1"/>
  <c r="G291" i="1"/>
  <c r="H291" i="1" s="1"/>
  <c r="G290" i="1"/>
  <c r="H290" i="1" s="1"/>
  <c r="G289" i="1"/>
  <c r="H289" i="1" s="1"/>
  <c r="G288" i="1"/>
  <c r="H288" i="1" s="1"/>
  <c r="G287" i="1"/>
  <c r="H287" i="1" s="1"/>
  <c r="G284" i="1"/>
  <c r="H284" i="1" s="1"/>
  <c r="G283" i="1"/>
  <c r="H283" i="1" s="1"/>
  <c r="G282" i="1"/>
  <c r="H282" i="1" s="1"/>
  <c r="G281" i="1"/>
  <c r="H281" i="1" s="1"/>
  <c r="G280" i="1"/>
  <c r="H280" i="1" s="1"/>
  <c r="G279" i="1"/>
  <c r="H279" i="1" s="1"/>
  <c r="G278" i="1"/>
  <c r="H278" i="1" s="1"/>
  <c r="G277" i="1"/>
  <c r="H277" i="1" s="1"/>
  <c r="G276" i="1"/>
  <c r="H276" i="1" s="1"/>
  <c r="G275" i="1"/>
  <c r="H275" i="1" s="1"/>
  <c r="G274" i="1"/>
  <c r="H274" i="1" s="1"/>
  <c r="G273" i="1"/>
  <c r="H273" i="1" s="1"/>
  <c r="G272" i="1"/>
  <c r="H272" i="1" s="1"/>
  <c r="G271" i="1"/>
  <c r="H271" i="1" s="1"/>
  <c r="G270" i="1"/>
  <c r="H270" i="1" s="1"/>
  <c r="G269" i="1"/>
  <c r="H269" i="1" s="1"/>
  <c r="G268" i="1"/>
  <c r="H268" i="1" s="1"/>
  <c r="G267" i="1"/>
  <c r="H267" i="1" s="1"/>
  <c r="G266" i="1"/>
  <c r="H266" i="1" s="1"/>
  <c r="G265" i="1"/>
  <c r="H265" i="1" s="1"/>
  <c r="G264" i="1"/>
  <c r="H264" i="1" s="1"/>
  <c r="G263" i="1"/>
  <c r="H263" i="1" s="1"/>
  <c r="G262" i="1"/>
  <c r="H262" i="1" s="1"/>
  <c r="G261" i="1"/>
  <c r="H261" i="1" s="1"/>
  <c r="G260" i="1"/>
  <c r="H260" i="1" s="1"/>
  <c r="G259" i="1"/>
  <c r="H259" i="1" s="1"/>
  <c r="G258" i="1"/>
  <c r="H258" i="1" s="1"/>
  <c r="G257" i="1"/>
  <c r="H257" i="1" s="1"/>
  <c r="G256" i="1"/>
  <c r="H256" i="1" s="1"/>
  <c r="G255" i="1"/>
  <c r="H255" i="1" s="1"/>
  <c r="G254" i="1"/>
  <c r="H254" i="1" s="1"/>
  <c r="G253" i="1"/>
  <c r="H253" i="1" s="1"/>
  <c r="G252" i="1"/>
  <c r="H252" i="1" s="1"/>
  <c r="G251" i="1"/>
  <c r="H251" i="1" s="1"/>
  <c r="G250" i="1"/>
  <c r="H250" i="1" s="1"/>
  <c r="G249" i="1"/>
  <c r="H249" i="1" s="1"/>
  <c r="G248" i="1"/>
  <c r="H248" i="1" s="1"/>
  <c r="G247" i="1"/>
  <c r="H247" i="1" s="1"/>
  <c r="G246" i="1"/>
  <c r="H246" i="1" s="1"/>
  <c r="G245" i="1"/>
  <c r="H245" i="1" s="1"/>
  <c r="G244" i="1"/>
  <c r="H244" i="1" s="1"/>
  <c r="G243" i="1"/>
  <c r="H243" i="1" s="1"/>
  <c r="G240" i="1"/>
  <c r="H240" i="1" s="1"/>
  <c r="G239" i="1"/>
  <c r="H239" i="1" s="1"/>
  <c r="G238" i="1"/>
  <c r="H238" i="1" s="1"/>
  <c r="G237" i="1"/>
  <c r="H237" i="1" s="1"/>
  <c r="G234" i="1"/>
  <c r="H234" i="1" s="1"/>
  <c r="G233" i="1"/>
  <c r="H233" i="1" s="1"/>
  <c r="G232" i="1"/>
  <c r="H232" i="1" s="1"/>
  <c r="G231" i="1"/>
  <c r="H231" i="1" s="1"/>
  <c r="G230" i="1"/>
  <c r="H230" i="1" s="1"/>
  <c r="G229" i="1"/>
  <c r="H229" i="1" s="1"/>
  <c r="G228" i="1"/>
  <c r="H228" i="1" s="1"/>
  <c r="G227" i="1"/>
  <c r="H227" i="1" s="1"/>
  <c r="G226" i="1"/>
  <c r="H226" i="1" s="1"/>
  <c r="G225" i="1"/>
  <c r="H225" i="1" s="1"/>
  <c r="G224" i="1"/>
  <c r="H224" i="1" s="1"/>
  <c r="G223" i="1"/>
  <c r="H223" i="1" s="1"/>
  <c r="G220" i="1"/>
  <c r="H220" i="1" s="1"/>
  <c r="G219" i="1"/>
  <c r="H219" i="1" s="1"/>
  <c r="G218" i="1"/>
  <c r="H218" i="1" s="1"/>
  <c r="G217" i="1"/>
  <c r="H217" i="1" s="1"/>
  <c r="G216" i="1"/>
  <c r="H216" i="1" s="1"/>
  <c r="G215" i="1"/>
  <c r="H215" i="1" s="1"/>
  <c r="G214" i="1"/>
  <c r="H214" i="1" s="1"/>
  <c r="G213" i="1"/>
  <c r="H213" i="1" s="1"/>
  <c r="G212" i="1"/>
  <c r="H212" i="1" s="1"/>
  <c r="G211" i="1"/>
  <c r="H211" i="1" s="1"/>
  <c r="G210" i="1"/>
  <c r="H210" i="1" s="1"/>
  <c r="G209" i="1"/>
  <c r="H209" i="1" s="1"/>
  <c r="G208" i="1"/>
  <c r="H208" i="1" s="1"/>
  <c r="G205" i="1"/>
  <c r="H205" i="1" s="1"/>
  <c r="G204" i="1"/>
  <c r="H204" i="1" s="1"/>
  <c r="G203" i="1"/>
  <c r="H203" i="1" s="1"/>
  <c r="G202" i="1"/>
  <c r="H202" i="1" s="1"/>
  <c r="G201" i="1"/>
  <c r="H201" i="1" s="1"/>
  <c r="G200" i="1"/>
  <c r="H200" i="1" s="1"/>
  <c r="G199" i="1"/>
  <c r="H199" i="1" s="1"/>
  <c r="G198" i="1"/>
  <c r="H198" i="1" s="1"/>
  <c r="G197" i="1"/>
  <c r="H197" i="1" s="1"/>
  <c r="G196" i="1"/>
  <c r="H196" i="1" s="1"/>
  <c r="G195" i="1"/>
  <c r="H195" i="1" s="1"/>
  <c r="G194" i="1"/>
  <c r="H194" i="1" s="1"/>
  <c r="G193" i="1"/>
  <c r="H193" i="1" s="1"/>
  <c r="G192" i="1"/>
  <c r="H192" i="1" s="1"/>
  <c r="G191" i="1"/>
  <c r="H191" i="1" s="1"/>
  <c r="G190" i="1"/>
  <c r="H190" i="1" s="1"/>
  <c r="G189" i="1"/>
  <c r="H189" i="1" s="1"/>
  <c r="G188" i="1"/>
  <c r="H188" i="1" s="1"/>
  <c r="G187" i="1"/>
  <c r="H187" i="1" s="1"/>
  <c r="G186" i="1"/>
  <c r="H186" i="1" s="1"/>
  <c r="G185" i="1"/>
  <c r="H185" i="1" s="1"/>
  <c r="G184" i="1"/>
  <c r="H184" i="1" s="1"/>
  <c r="G183" i="1"/>
  <c r="H183" i="1" s="1"/>
  <c r="G182" i="1"/>
  <c r="H182" i="1" s="1"/>
  <c r="G181" i="1"/>
  <c r="H181" i="1" s="1"/>
  <c r="G178" i="1"/>
  <c r="H178" i="1" s="1"/>
  <c r="G177" i="1"/>
  <c r="H177" i="1" s="1"/>
  <c r="G176" i="1"/>
  <c r="H176" i="1" s="1"/>
  <c r="G175" i="1"/>
  <c r="H175" i="1" s="1"/>
  <c r="G174" i="1"/>
  <c r="H174" i="1" s="1"/>
  <c r="G173" i="1"/>
  <c r="H173" i="1" s="1"/>
  <c r="G172" i="1"/>
  <c r="H172" i="1" s="1"/>
  <c r="G171" i="1"/>
  <c r="H171" i="1" s="1"/>
  <c r="G170" i="1"/>
  <c r="H170" i="1" s="1"/>
  <c r="G169" i="1"/>
  <c r="H169" i="1" s="1"/>
  <c r="G168" i="1"/>
  <c r="H168" i="1" s="1"/>
  <c r="G167" i="1"/>
  <c r="H167" i="1" s="1"/>
  <c r="G164" i="1"/>
  <c r="H164" i="1" s="1"/>
  <c r="G163" i="1"/>
  <c r="H163" i="1" s="1"/>
  <c r="G162" i="1"/>
  <c r="H162" i="1" s="1"/>
  <c r="G161" i="1"/>
  <c r="H161" i="1" s="1"/>
  <c r="G160" i="1"/>
  <c r="H160" i="1" s="1"/>
  <c r="G159" i="1"/>
  <c r="H159" i="1" s="1"/>
  <c r="G158" i="1"/>
  <c r="H158" i="1" s="1"/>
  <c r="G157" i="1"/>
  <c r="H157" i="1" s="1"/>
  <c r="G156" i="1"/>
  <c r="H156" i="1" s="1"/>
  <c r="G155" i="1"/>
  <c r="H155" i="1" s="1"/>
  <c r="G154" i="1"/>
  <c r="H154" i="1" s="1"/>
  <c r="G153" i="1"/>
  <c r="H153" i="1" s="1"/>
  <c r="G152" i="1"/>
  <c r="H152" i="1" s="1"/>
  <c r="G151" i="1"/>
  <c r="H151" i="1" s="1"/>
  <c r="G150" i="1"/>
  <c r="H150" i="1" s="1"/>
  <c r="G149" i="1"/>
  <c r="H149" i="1" s="1"/>
  <c r="G146" i="1"/>
  <c r="H146" i="1" s="1"/>
  <c r="G145" i="1"/>
  <c r="H145" i="1" s="1"/>
  <c r="G144" i="1"/>
  <c r="H144" i="1" s="1"/>
  <c r="G143" i="1"/>
  <c r="H143" i="1" s="1"/>
  <c r="G142" i="1"/>
  <c r="H142" i="1" s="1"/>
  <c r="G141" i="1"/>
  <c r="H141" i="1" s="1"/>
  <c r="G140" i="1"/>
  <c r="H140" i="1" s="1"/>
  <c r="G139" i="1"/>
  <c r="H139" i="1" s="1"/>
  <c r="G138" i="1"/>
  <c r="H138" i="1" s="1"/>
  <c r="G137" i="1"/>
  <c r="H137" i="1" s="1"/>
  <c r="G136" i="1"/>
  <c r="H136" i="1" s="1"/>
  <c r="G135" i="1"/>
  <c r="H135" i="1" s="1"/>
  <c r="G134" i="1"/>
  <c r="H134" i="1" s="1"/>
  <c r="G133" i="1"/>
  <c r="H133" i="1" s="1"/>
  <c r="G132" i="1"/>
  <c r="H132" i="1" s="1"/>
  <c r="G131" i="1"/>
  <c r="H131" i="1" s="1"/>
  <c r="G130" i="1"/>
  <c r="H130" i="1" s="1"/>
  <c r="G129" i="1"/>
  <c r="H129" i="1" s="1"/>
  <c r="G128" i="1"/>
  <c r="H128" i="1" s="1"/>
  <c r="G127" i="1"/>
  <c r="H127" i="1" s="1"/>
  <c r="G126" i="1"/>
  <c r="H126" i="1" s="1"/>
  <c r="G125" i="1"/>
  <c r="H125" i="1" s="1"/>
  <c r="G124" i="1"/>
  <c r="H124" i="1" s="1"/>
  <c r="G123" i="1"/>
  <c r="H123" i="1" s="1"/>
  <c r="G122" i="1"/>
  <c r="H122" i="1" s="1"/>
  <c r="G121" i="1"/>
  <c r="H121" i="1" s="1"/>
  <c r="G120" i="1"/>
  <c r="H120" i="1" s="1"/>
  <c r="G119" i="1"/>
  <c r="H119" i="1" s="1"/>
  <c r="G118" i="1"/>
  <c r="H118" i="1" s="1"/>
  <c r="G117" i="1"/>
  <c r="H117" i="1" s="1"/>
  <c r="G116" i="1"/>
  <c r="H116" i="1" s="1"/>
  <c r="G115" i="1"/>
  <c r="H115" i="1" s="1"/>
  <c r="G114" i="1"/>
  <c r="H114" i="1" s="1"/>
  <c r="G113" i="1"/>
  <c r="H113" i="1" s="1"/>
  <c r="G110" i="1"/>
  <c r="H110" i="1" s="1"/>
  <c r="G109" i="1"/>
  <c r="H109" i="1" s="1"/>
  <c r="G108" i="1"/>
  <c r="H108" i="1" s="1"/>
  <c r="G107" i="1"/>
  <c r="H107" i="1" s="1"/>
  <c r="G106" i="1"/>
  <c r="H106" i="1" s="1"/>
  <c r="G105" i="1"/>
  <c r="H105" i="1" s="1"/>
  <c r="G104" i="1"/>
  <c r="H104" i="1" s="1"/>
  <c r="G103" i="1"/>
  <c r="H103" i="1" s="1"/>
  <c r="G102" i="1"/>
  <c r="H102" i="1" s="1"/>
  <c r="G101" i="1"/>
  <c r="H101" i="1" s="1"/>
  <c r="G100" i="1"/>
  <c r="H100" i="1" s="1"/>
  <c r="G99" i="1"/>
  <c r="H99" i="1" s="1"/>
  <c r="G98" i="1"/>
  <c r="H98" i="1" s="1"/>
  <c r="G97" i="1"/>
  <c r="H97" i="1" s="1"/>
  <c r="G96" i="1"/>
  <c r="H96" i="1" s="1"/>
  <c r="G95" i="1"/>
  <c r="H95" i="1" s="1"/>
  <c r="G94" i="1"/>
  <c r="H94" i="1" s="1"/>
  <c r="G93" i="1"/>
  <c r="H93" i="1" s="1"/>
  <c r="G92" i="1"/>
  <c r="H92" i="1" s="1"/>
  <c r="G91" i="1"/>
  <c r="H91" i="1" s="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8" i="1"/>
  <c r="H78" i="1" s="1"/>
  <c r="G77" i="1"/>
  <c r="H77" i="1" s="1"/>
  <c r="G74" i="1"/>
  <c r="H74" i="1" s="1"/>
  <c r="G73" i="1"/>
  <c r="H73" i="1" s="1"/>
  <c r="G72" i="1"/>
  <c r="H72" i="1" s="1"/>
  <c r="H71" i="1"/>
  <c r="G70" i="1"/>
  <c r="H70" i="1" s="1"/>
  <c r="H69" i="1"/>
  <c r="G68" i="1"/>
  <c r="H68" i="1" s="1"/>
  <c r="G67" i="1"/>
  <c r="H67" i="1" s="1"/>
  <c r="G66" i="1"/>
  <c r="H66" i="1" s="1"/>
  <c r="G65" i="1"/>
  <c r="H65" i="1" s="1"/>
  <c r="G64" i="1"/>
  <c r="H64" i="1" s="1"/>
  <c r="G63" i="1"/>
  <c r="H63" i="1" s="1"/>
  <c r="G62" i="1"/>
  <c r="H62" i="1" s="1"/>
  <c r="G59" i="1"/>
  <c r="H59" i="1" s="1"/>
  <c r="G58" i="1"/>
  <c r="H58" i="1" s="1"/>
  <c r="G57" i="1"/>
  <c r="H57" i="1" s="1"/>
  <c r="G56" i="1"/>
  <c r="H56" i="1" s="1"/>
  <c r="G55" i="1"/>
  <c r="H55" i="1" s="1"/>
  <c r="G54" i="1"/>
  <c r="H54" i="1" s="1"/>
  <c r="G53" i="1"/>
  <c r="H53" i="1" s="1"/>
  <c r="G52" i="1"/>
  <c r="H52" i="1" s="1"/>
  <c r="G49" i="1"/>
  <c r="H49" i="1" s="1"/>
  <c r="G48" i="1"/>
  <c r="H48" i="1" s="1"/>
  <c r="G47" i="1"/>
  <c r="H47" i="1" s="1"/>
  <c r="G46" i="1"/>
  <c r="H46" i="1" s="1"/>
  <c r="G45" i="1"/>
  <c r="H45" i="1" s="1"/>
  <c r="G44" i="1"/>
  <c r="H44" i="1" s="1"/>
  <c r="G43" i="1"/>
  <c r="H43" i="1" s="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19" i="1"/>
  <c r="H19" i="1" s="1"/>
  <c r="G18" i="1"/>
  <c r="H18" i="1" s="1"/>
  <c r="G17" i="1"/>
  <c r="H17" i="1" s="1"/>
  <c r="G16" i="1"/>
  <c r="H16" i="1" s="1"/>
  <c r="G15" i="1"/>
  <c r="H15" i="1" s="1"/>
  <c r="G14" i="1"/>
  <c r="H14" i="1" s="1"/>
  <c r="G13" i="1"/>
  <c r="H13" i="1" s="1"/>
  <c r="G12" i="1"/>
  <c r="H12" i="1" s="1"/>
  <c r="G11" i="1"/>
  <c r="H11" i="1" s="1"/>
  <c r="G10" i="1"/>
  <c r="H10" i="1" s="1"/>
  <c r="G9" i="1"/>
  <c r="H9" i="1" s="1"/>
  <c r="G8" i="1"/>
  <c r="H8" i="1" s="1"/>
  <c r="G7" i="1"/>
  <c r="H7" i="1" s="1"/>
  <c r="G6" i="1"/>
  <c r="H6" i="1" s="1"/>
  <c r="G5" i="1"/>
  <c r="H5" i="1" s="1"/>
  <c r="G4" i="1"/>
  <c r="H4" i="1" s="1"/>
  <c r="H50" i="1" l="1"/>
  <c r="H60" i="1"/>
  <c r="H75" i="1"/>
  <c r="H241" i="1" l="1"/>
  <c r="H235" i="1" l="1"/>
  <c r="A5" i="1" l="1"/>
  <c r="A6" i="1" s="1"/>
  <c r="A7" i="1" s="1"/>
  <c r="A8" i="1" l="1"/>
  <c r="A9" i="1" s="1"/>
  <c r="A10" i="1" s="1"/>
  <c r="A11" i="1" s="1"/>
  <c r="A12" i="1" s="1"/>
  <c r="A13" i="1" s="1"/>
  <c r="A14" i="1" s="1"/>
  <c r="A15" i="1" l="1"/>
  <c r="H349" i="1"/>
  <c r="H165" i="1"/>
  <c r="H20" i="1"/>
  <c r="A16" i="1" l="1"/>
  <c r="A17" i="1" s="1"/>
  <c r="A18" i="1" s="1"/>
  <c r="A19" i="1" s="1"/>
  <c r="A22" i="1" s="1"/>
  <c r="A23" i="1" s="1"/>
  <c r="A24" i="1" s="1"/>
  <c r="A25" i="1" s="1"/>
  <c r="A26" i="1" s="1"/>
  <c r="A27" i="1" s="1"/>
  <c r="A28" i="1" s="1"/>
  <c r="A29" i="1" s="1"/>
  <c r="A30" i="1" s="1"/>
  <c r="A31" i="1" s="1"/>
  <c r="H147" i="1"/>
  <c r="A32" i="1" l="1"/>
  <c r="A33" i="1" s="1"/>
  <c r="A34" i="1" s="1"/>
  <c r="A35" i="1" s="1"/>
  <c r="H350" i="1"/>
  <c r="H348" i="1"/>
  <c r="H221" i="1"/>
  <c r="H206" i="1"/>
  <c r="H111" i="1"/>
  <c r="H343" i="1"/>
  <c r="A36" i="1" l="1"/>
  <c r="A37" i="1" s="1"/>
  <c r="A38" i="1" s="1"/>
  <c r="A39" i="1" s="1"/>
  <c r="H285" i="1"/>
  <c r="H179" i="1"/>
  <c r="A40" i="1" l="1"/>
  <c r="A41" i="1" s="1"/>
  <c r="A42" i="1" s="1"/>
  <c r="A43" i="1" s="1"/>
  <c r="A44" i="1" s="1"/>
  <c r="A45" i="1" s="1"/>
  <c r="A46" i="1" s="1"/>
  <c r="A47" i="1" s="1"/>
  <c r="A48" i="1" s="1"/>
  <c r="A49" i="1" s="1"/>
  <c r="A52" i="1" s="1"/>
  <c r="A53" i="1" s="1"/>
  <c r="A54" i="1" s="1"/>
  <c r="H309" i="1"/>
  <c r="A55" i="1" l="1"/>
  <c r="A56" i="1" s="1"/>
  <c r="A57" i="1" s="1"/>
  <c r="A58" i="1" s="1"/>
  <c r="A59" i="1" s="1"/>
  <c r="A62" i="1" s="1"/>
  <c r="A63" i="1" s="1"/>
  <c r="H331" i="1"/>
  <c r="H344" i="1" l="1"/>
  <c r="H347" i="1" s="1"/>
  <c r="H351" i="1" l="1"/>
  <c r="D352" i="1" s="1"/>
  <c r="A74" i="1" l="1"/>
  <c r="A77" i="1" s="1"/>
  <c r="A78" i="1" s="1"/>
  <c r="A79" i="1" s="1"/>
  <c r="A80" i="1" s="1"/>
  <c r="A81" i="1" s="1"/>
  <c r="A82" i="1" s="1"/>
  <c r="A83" i="1" s="1"/>
  <c r="A84" i="1" s="1"/>
  <c r="A85" i="1" s="1"/>
  <c r="A86" i="1" s="1"/>
  <c r="A87" i="1" l="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3" i="1" s="1"/>
  <c r="A114" i="1" s="1"/>
  <c r="A115" i="1" s="1"/>
  <c r="A116" i="1" s="1"/>
  <c r="A117" i="1" s="1"/>
  <c r="A118" i="1" s="1"/>
  <c r="A119" i="1" l="1"/>
  <c r="A120" i="1" s="1"/>
  <c r="A121" i="1" s="1"/>
  <c r="A122" i="1" s="1"/>
  <c r="A123" i="1" s="1"/>
  <c r="A124" i="1" s="1"/>
  <c r="A125" i="1" s="1"/>
  <c r="A126" i="1" s="1"/>
  <c r="A127" i="1" s="1"/>
  <c r="A128" i="1" s="1"/>
  <c r="A129" i="1" s="1"/>
  <c r="A130" i="1" s="1"/>
  <c r="A131" i="1" s="1"/>
  <c r="A132" i="1" s="1"/>
  <c r="A133" i="1" s="1"/>
  <c r="A134" i="1" s="1"/>
  <c r="A135" i="1" s="1"/>
  <c r="A136" i="1" s="1"/>
  <c r="A137" i="1" l="1"/>
  <c r="A138" i="1" l="1"/>
  <c r="A139" i="1" s="1"/>
  <c r="A140" i="1" s="1"/>
  <c r="A141" i="1" s="1"/>
  <c r="A142" i="1" s="1"/>
  <c r="A143" i="1" s="1"/>
  <c r="A144" i="1" s="1"/>
  <c r="A145" i="1" s="1"/>
  <c r="A146" i="1" s="1"/>
  <c r="A149" i="1" s="1"/>
  <c r="A150" i="1" s="1"/>
  <c r="A151" i="1" s="1"/>
  <c r="A152" i="1" s="1"/>
  <c r="A153" i="1" s="1"/>
  <c r="A154" i="1" s="1"/>
  <c r="A155" i="1" s="1"/>
  <c r="A156" i="1" l="1"/>
  <c r="A157" i="1" s="1"/>
  <c r="A158" i="1" s="1"/>
  <c r="A159" i="1" s="1"/>
  <c r="A160" i="1" l="1"/>
  <c r="A161" i="1" s="1"/>
  <c r="A162" i="1" s="1"/>
  <c r="A163" i="1" s="1"/>
  <c r="A164" i="1" s="1"/>
  <c r="A167" i="1" l="1"/>
  <c r="A168" i="1" s="1"/>
  <c r="A169" i="1" s="1"/>
  <c r="A170" i="1" s="1"/>
  <c r="A171" i="1" s="1"/>
  <c r="A172" i="1" s="1"/>
  <c r="A173" i="1" s="1"/>
  <c r="A174" i="1" s="1"/>
  <c r="A175" i="1" s="1"/>
  <c r="A176" i="1" s="1"/>
  <c r="A177" i="1" s="1"/>
  <c r="A178"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8" i="1" s="1"/>
  <c r="A209" i="1" s="1"/>
  <c r="A210" i="1" s="1"/>
  <c r="A211" i="1" s="1"/>
  <c r="A212" i="1" s="1"/>
  <c r="A213" i="1" s="1"/>
  <c r="A214" i="1" s="1"/>
  <c r="A215" i="1" s="1"/>
  <c r="A216" i="1" s="1"/>
  <c r="A217" i="1" s="1"/>
  <c r="A218" i="1" s="1"/>
  <c r="A219" i="1" l="1"/>
  <c r="A220" i="1" s="1"/>
  <c r="A223" i="1" l="1"/>
  <c r="A224" i="1" s="1"/>
  <c r="A225" i="1" s="1"/>
  <c r="A226" i="1" s="1"/>
  <c r="A227" i="1" s="1"/>
  <c r="A228" i="1" s="1"/>
  <c r="A229" i="1" s="1"/>
  <c r="A230" i="1" s="1"/>
  <c r="A231" i="1" s="1"/>
  <c r="A232" i="1" s="1"/>
  <c r="A233" i="1" s="1"/>
  <c r="A234" i="1" s="1"/>
  <c r="A237" i="1" s="1"/>
  <c r="A238" i="1" s="1"/>
  <c r="A239" i="1" s="1"/>
  <c r="A240" i="1" s="1"/>
  <c r="A243" i="1" s="1"/>
  <c r="A244" i="1" s="1"/>
  <c r="A245" i="1" s="1"/>
  <c r="A246" i="1" s="1"/>
  <c r="A247" i="1" s="1"/>
  <c r="A248" i="1" s="1"/>
  <c r="A249" i="1" s="1"/>
  <c r="A250" i="1" s="1"/>
  <c r="A251" i="1" s="1"/>
  <c r="A252" i="1" l="1"/>
  <c r="A253" i="1" s="1"/>
  <c r="A254" i="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11" i="1" s="1"/>
  <c r="A312" i="1" s="1"/>
  <c r="A313" i="1" s="1"/>
  <c r="A314" i="1" s="1"/>
  <c r="A315" i="1" l="1"/>
  <c r="A316" i="1" s="1"/>
  <c r="A317" i="1" l="1"/>
  <c r="A318" i="1" l="1"/>
  <c r="A319" i="1" s="1"/>
  <c r="A320" i="1" s="1"/>
  <c r="A321" i="1" s="1"/>
  <c r="A322" i="1" s="1"/>
  <c r="A323" i="1" s="1"/>
  <c r="A324" i="1" s="1"/>
  <c r="A325" i="1" s="1"/>
  <c r="A326" i="1" s="1"/>
  <c r="A327" i="1" s="1"/>
  <c r="A328" i="1" s="1"/>
  <c r="A329" i="1" s="1"/>
  <c r="A330" i="1" s="1"/>
  <c r="A333" i="1" s="1"/>
  <c r="A334" i="1" s="1"/>
  <c r="A335" i="1" s="1"/>
  <c r="A336" i="1" s="1"/>
  <c r="A337" i="1" s="1"/>
  <c r="A338" i="1" s="1"/>
  <c r="A339" i="1" s="1"/>
  <c r="A340" i="1" s="1"/>
  <c r="A341" i="1" s="1"/>
  <c r="A342" i="1" s="1"/>
  <c r="A346" i="1" s="1"/>
  <c r="A347" i="1" s="1"/>
  <c r="A348" i="1" s="1"/>
  <c r="A349" i="1" s="1"/>
  <c r="A350" i="1" s="1"/>
</calcChain>
</file>

<file path=xl/sharedStrings.xml><?xml version="1.0" encoding="utf-8"?>
<sst xmlns="http://schemas.openxmlformats.org/spreadsheetml/2006/main" count="775" uniqueCount="378">
  <si>
    <t>יח' מידה</t>
  </si>
  <si>
    <t>יצרן</t>
  </si>
  <si>
    <t>דגם</t>
  </si>
  <si>
    <t>עמידה בדרישות הטכניות</t>
  </si>
  <si>
    <t>מצלמות וכריזה</t>
  </si>
  <si>
    <t>קומפ'</t>
  </si>
  <si>
    <t>יח'</t>
  </si>
  <si>
    <t>מ'</t>
  </si>
  <si>
    <t>מתג תקשורת אופטי מאסף 12 נק' כולל גישור לפנל ייצוג</t>
  </si>
  <si>
    <t>סה"כ לפרק מצלמות וכריזה:</t>
  </si>
  <si>
    <t>יחידת Keyboard + Joystick לניהול מצלמות בממשק USB</t>
  </si>
  <si>
    <t>הערות</t>
  </si>
  <si>
    <t>פריט נדרש</t>
  </si>
  <si>
    <t>חומרת שרת NVR עבור 50 ערוצי וידאו כולל מערך אחסון הוידאו המוקלט ל-21 ימים ברזולוציה מלאה 25fps</t>
  </si>
  <si>
    <t>חומרת שרת שו"ב עבור אתר מקומי או מרכזי</t>
  </si>
  <si>
    <t>סה"כ לפרק עבודות שונות:</t>
  </si>
  <si>
    <t>חשמל וגיבוי מתח</t>
  </si>
  <si>
    <t>סה"כ לפרק חשמל וגיבוי מתח:</t>
  </si>
  <si>
    <t>מיגון פיזי</t>
  </si>
  <si>
    <t>עבודות שונות, חפירות ועבודות עפר</t>
  </si>
  <si>
    <t>צנרת וכבילה</t>
  </si>
  <si>
    <t>סה"כ לפרק צנרת וכבילה:</t>
  </si>
  <si>
    <t>מולטימדיה</t>
  </si>
  <si>
    <t>סה"כ לפרק מולטימדיה:</t>
  </si>
  <si>
    <t>מחשוב ושרתים</t>
  </si>
  <si>
    <t>מערכת מטריצה וניהול קיר וידאו 8 מבואות ו 8 יציאות</t>
  </si>
  <si>
    <t>הערות:</t>
  </si>
  <si>
    <t>• על כל הפריטים לכלול את כל העבודות הנדרשות לאספקה, התקנה, הטמעה והפעלה של האביזר כחלק מכל המערכות הרלוונטיות ובהתאם לדרישות המכרז והמפרטים הטכניים.</t>
  </si>
  <si>
    <t>שרת וידאו-אנליטיקה AI (עבור עד 20 ערוצים)</t>
  </si>
  <si>
    <t>מסך תצוגה מקצועי LED TFT 65" 4K 24/7 כולל מתקן תלייה בצמוד לקיר כולל כבל HDMI\DP</t>
  </si>
  <si>
    <t>מסך תצוגה  24" LED שולחני לעמדת ניהול כולל כבל HDMI\DP</t>
  </si>
  <si>
    <t>מסך תצוגה  27" LED שולחני לעמדת ניהול כולל כבל HDMI\DP</t>
  </si>
  <si>
    <t>יחידת KVM לחיבור שני מחשבים במקביל למסך מקלדת ועכבר</t>
  </si>
  <si>
    <t>בקרת כניסה</t>
  </si>
  <si>
    <t>סה"כ לפרק בקרת כניסה:</t>
  </si>
  <si>
    <t>מחשב קליינט למערכת שו"ב או טמ"ס ללא מסכים</t>
  </si>
  <si>
    <t>מחשב קליינט למערכת בקרת כניסה ללא מסכים</t>
  </si>
  <si>
    <t>תוכנת בקרת כניסה מרכזית לאתר, כולל ייבוא בסיס נתונים</t>
  </si>
  <si>
    <t>רישיון לדלת מבוקרת במערכת בקרת כניסה</t>
  </si>
  <si>
    <t>גלאי הצפה</t>
  </si>
  <si>
    <t>יציקת מכשול בטון טמון בקרקע בעובי 20 ס"מ ובעומק 50 ס"מ</t>
  </si>
  <si>
    <t>תלתלית סכינים בחיבור לגדר או חומה כולל חוטי מתיחה</t>
  </si>
  <si>
    <t>רכיב אבטחת מידע מסוג Fortigate 101E Full Guard כולל רישוי מלא ושירות עדכונים ל 3 שנים</t>
  </si>
  <si>
    <t>רכיב אבטחת מידע מסוג Fortigate 30E Full Guard כולל שירות עדכונים ל 3 שנים</t>
  </si>
  <si>
    <t>יחידת AP דגם Fortigate FAP-231E להתקנה חיצונית כולל שירות עדכונים ל 3 שנים</t>
  </si>
  <si>
    <t>יחידת AP דגם Fortigate FAP-224E להתקנה חיצונית כולל שירות עדכונים ל 3 שנים</t>
  </si>
  <si>
    <t>מתג תקשורת אופטי מאסף 24 נק' כולל גישור לפנל ייצוג</t>
  </si>
  <si>
    <t>כנ"ל אך בגובה 32U</t>
  </si>
  <si>
    <t>מצבר 6V 12Ah לזיווד בארונות מערכות גילוי פריצה ובקרת כניסה</t>
  </si>
  <si>
    <t>יחידת פנל סולארי בהספק של 5KVAh כולל בקר אנרגיה לטעינת מצברים, להתקנה על גג או עמוד באתר המזמין. היחידה תכיל את כלל הזיווד המתאים לרבות ארונית חשמל מתאימה IP65, חיווט חשמלי, בקר טעינה ומפסקי חצי אוטומט וכולאי ברקים</t>
  </si>
  <si>
    <t>כנ"ל אך בהספק  של 2KVAh</t>
  </si>
  <si>
    <t>כנ"ל אך בהספק של 1KVAh</t>
  </si>
  <si>
    <t>בקר IP למערכת בקרת הכניסה ל-2 דלתות כולל זיווד וגיבוי מצברים</t>
  </si>
  <si>
    <t>בקר IP למערכת בקרת הכניסה ל-4 דלתות כולל זיווד וגיבוי מצברים</t>
  </si>
  <si>
    <t>כרטיס הרחבת I/O לבקר בקרת הכניסה כולל זיווד וגיבוי מצברים</t>
  </si>
  <si>
    <t>מצלמה טרמית עדשה רחבה (15~19 מ"מ)</t>
  </si>
  <si>
    <t>מצלמה טרמית עדשה רחבה (7~9 מ"מ)</t>
  </si>
  <si>
    <t>מצלמה טרמית עדשה בינונית (32~35 מ"מ)</t>
  </si>
  <si>
    <t xml:space="preserve">רמקול פנימי בהתקנה תקרתית או ע"ג קיר בהספק 20W RMS </t>
  </si>
  <si>
    <t>ארון תקשורת Outdoor בממדים H2100XW800XD650 כולל TAMPER ומערכת UPS חיצונית 2KVA עם מצברי גיבוי מקומיים</t>
  </si>
  <si>
    <t>ארון תקן בזק להתקנה חיצונית כולל ידית נעילה במידות H800XW600XD300 מ"מ כולל פלטת גב מתכתית כולל TAMPER ומערכת UPS חיצונית 1KVA עם מצברי גיבוי מקומיים</t>
  </si>
  <si>
    <t>ארון תקן בזק להתקנה חיצונית כולל ידית נעילה במידות H400XW300XD200 מ"מ כולל פלטת גב מתכתית כולל TAMPER ומצברי גיבוי מקומיים</t>
  </si>
  <si>
    <t>ארון תקן בזק להתקנה חיצונית כולל ידית נעילה במידות H600XW400XD200 מ"מ כולל פלטת גב מתכתית כולל TAMPER ומערכת UPS חיצונית 1KVA עם מצברי גיבוי מקומיים</t>
  </si>
  <si>
    <t>יום עבודה מנוף עד 12 מטר גובה</t>
  </si>
  <si>
    <t>כנ"ל אך מ 13 ועד 25 מטר גובה</t>
  </si>
  <si>
    <t>כנ"ל 12 סיבים</t>
  </si>
  <si>
    <t>כנ"ל 24 סיבים</t>
  </si>
  <si>
    <t>נתב סלולארי תעשייתי 4G LTE התומך ב-2 כרטיסי SIM במקביל כולל הספקת והתקנת אנטנה חיצונית עד 10 מ'</t>
  </si>
  <si>
    <t>ממיר תקשורת מ-CatX לסיב אופטי SM</t>
  </si>
  <si>
    <t>מתג גיגהביט מנוהל L3 לתנאי פנים 24 כניסות ללא PoE כולל 4 SFP Gbic לחיבור סיב אופטי SM</t>
  </si>
  <si>
    <t>מתג גיגהביט מנוהל L3 לתנאי פנים 24 כניסות PoE+ כולל 4 SFP Gbic לחיבור סיב אופטי SM</t>
  </si>
  <si>
    <t>מתג גיגהביט מנוהל L3 לתנאי חוץ 24 כניסות PoE+ כולל 4 SFP Gbic לחיבור סיב אופטי SM</t>
  </si>
  <si>
    <t>לחצן מצוקה אנטי ונדאלי כולל מפתח</t>
  </si>
  <si>
    <t>קורא כרטיסים חכמים Outdoor</t>
  </si>
  <si>
    <t>קורא כרטיסים חכמים משולב טביעת אצבע</t>
  </si>
  <si>
    <t>מנעול אלקטרומגנטי אחיזה 600 ק"ג לתנאי חוץ</t>
  </si>
  <si>
    <t>מנעול אלקטרומגנטי אחיזה 300 ק"ג לתנאי פנים</t>
  </si>
  <si>
    <t>מנעול לשונית חשמלי לתנאי חוץ אחיזה 300 ק"ג</t>
  </si>
  <si>
    <t>סורג פלדה בעובי 10 מ"מ להתקנה על דלתות וחלונות</t>
  </si>
  <si>
    <t>מ"ר</t>
  </si>
  <si>
    <t>שער פשפש תואם לגדר הביטחונית כולל תשתית כבילה מובנית</t>
  </si>
  <si>
    <t>גוב תקשורת P תקן בזק כולל דיפון תקני</t>
  </si>
  <si>
    <t>סה"כ לפרק מיגון פיזי:</t>
  </si>
  <si>
    <t>סה"כ לפרק מחשוב ושרתים:</t>
  </si>
  <si>
    <t>הדרכה, שירות ותחזוקה</t>
  </si>
  <si>
    <t>סה"כ לפרק הדרכה, שירות ותחזוקה</t>
  </si>
  <si>
    <t>כולל חומרי לימוד והדגמת מערכת</t>
  </si>
  <si>
    <t>יום</t>
  </si>
  <si>
    <t>שעה</t>
  </si>
  <si>
    <t>הגעת טכנאי לאתר \ שטח לפי קריאה לאחר תום חוזה שירות ותחזוקה</t>
  </si>
  <si>
    <t>לחצן פתיחה ללא מגע להתקנה פנימית</t>
  </si>
  <si>
    <t>לחצן שבירה לפתיחת דלת קבועה בחירום כולל מפתח</t>
  </si>
  <si>
    <t>עמדת שליטה ובקרה מרכזית כולל מחשב קליינט, רמקולים\אוזניות, מיקרופון שולחני, מקלדת ועכבר, 3 מסכי 27" LCD כולל זרוע דו-מפרקית ייעודית לשני מסכי מחשב</t>
  </si>
  <si>
    <t>תוכנת קליינט לניהול בקרת הכניסה</t>
  </si>
  <si>
    <t>צמד מרחיקים KVM למסך HDMI אחד</t>
  </si>
  <si>
    <t>צמד מרחיקים KVM לשני מסכי HDMI</t>
  </si>
  <si>
    <t>יחידת בקרה HMI מגע 7" למערכת מולטימדיה</t>
  </si>
  <si>
    <t>הגבהת גדר בטון קיימת בגובה נוסף של עד 50 ס"מ גובה ועד 20 ס"מ עובי</t>
  </si>
  <si>
    <t>כלול</t>
  </si>
  <si>
    <t>כלול במחיר ההצעה</t>
  </si>
  <si>
    <t>רישיון ערוץ וידאו ואודיו במערכות הטמ"ס והשו"ב (לא ישולם כפל רישיונות בין המערכות)</t>
  </si>
  <si>
    <t>רישיון תוכנה לעמדת עבודה (קליינט) נוסף לנ"ל</t>
  </si>
  <si>
    <t>מצלמת גוף 2MP כולל עדשת VF 2.8~12 מ"מ</t>
  </si>
  <si>
    <t>מיגון חיצוני PoE+ IP כולל מפשיר אדים, סוכך שמש ומתקן להתקנת פנס IR</t>
  </si>
  <si>
    <t xml:space="preserve">מצלמה כיפתית 4MP (Dome) כולל תאורת IR לטווח 50 מ' אנטי-ונדאלית בהתקנה חיצונית כולל עדשת VF 2.8~12מ"מ כולל קופסת חיבורים אינטגרלית </t>
  </si>
  <si>
    <t>עמוד התקנה ומיגון מתכתי למצלמת LPR Bullet בגובה 0.5 מ' כולל ביסוס בטון בעומק של עד 50 ס"מ</t>
  </si>
  <si>
    <t>מערכת כריזה IP כולל ספק 240Watt RMS לשמונה רמקולים לרבות זיווד, כולל אינטגרציה למערכת השו"ב והטמ"ס</t>
  </si>
  <si>
    <t>רמקול חיצוני בהספק 50W RMS</t>
  </si>
  <si>
    <t>תוכנה לעמדת הרכשה כולל קורא כרטיסים ייעודי להרכשת כרטיסים</t>
  </si>
  <si>
    <t>מדפסת תגים וכרטיסים למערכת בקרת הכניסה</t>
  </si>
  <si>
    <t>מנעול בריח Solenoid חשמלי כולל אביזרי התקנה</t>
  </si>
  <si>
    <t>מחזיר שמן לדלת מתכתית כולל אביזרי התקנה</t>
  </si>
  <si>
    <t>מחזיר שמן לדלת אלומיניום כולל אביזרי התקנה</t>
  </si>
  <si>
    <t>מחזיר שמן לדלת עץ כולל אביזרי התקנה</t>
  </si>
  <si>
    <t>רכזת אזעקה עד 256 אזורים בזיווד מתכתי כולל מצברי גיבוי</t>
  </si>
  <si>
    <t>גלאי נפח PIR+MW אנטי-מסק פנימי</t>
  </si>
  <si>
    <t>גלאי נפח PIR+MW אנטי-מסק תקרתי 360° פנימי</t>
  </si>
  <si>
    <t>גלאי נפח PIR+MW אנטי-מסק חיצוני</t>
  </si>
  <si>
    <t>זוג גלאי קרן 50מ' להתקנה חיצונית</t>
  </si>
  <si>
    <t>גלאי קרן 100מ' להתקנה חיצונית כולל ביסוס ועמוד מיגון ייעודי</t>
  </si>
  <si>
    <t>גלאי קרן 200 מ' להתקנה חיצונית כולל ביסוס ומיגון ייעודי</t>
  </si>
  <si>
    <t>פנס IR לטווח 30 מ' כולל מתאמי התקנה לזיווד מצלמת גוף, קיר או עמוד</t>
  </si>
  <si>
    <t>שופר כריזה IP</t>
  </si>
  <si>
    <t>קודן כניסה אנטי-ונדאלי חיצוני בחיבור לבקר בקרת כניסה או כקודן Stand Alone עצמאי</t>
  </si>
  <si>
    <t>לוח מקשים מגע למערכת אזעקה קווית</t>
  </si>
  <si>
    <t>לוח מקשים למערכת אזעקה אלחוטית</t>
  </si>
  <si>
    <t>צופר נצנץ חיצוני קווי מוגן הקצפה לתנאי חוץ כולל TAMPER פתיחה ותלישה</t>
  </si>
  <si>
    <t>צופר נצנץ פנימי קווי</t>
  </si>
  <si>
    <t>צופר נצנץ פנימי אלחוטי</t>
  </si>
  <si>
    <t>צופר נצנץ חיצוני אלחוטי לתנאי חוץ כולל TAMPER פתיחה ותלישה</t>
  </si>
  <si>
    <t>מתג מגנטי High Security חיצוני כבד כולל 1 מ' כבילה בצינור מתכתי</t>
  </si>
  <si>
    <t>כנ"ל עבור 32 ערוצים</t>
  </si>
  <si>
    <t>תוכנות שליטה ובקרה</t>
  </si>
  <si>
    <t>סה"כ לפרק תוכנות שליטה ובקרה:</t>
  </si>
  <si>
    <t>כולל כל הציוד הנדרש</t>
  </si>
  <si>
    <t>קונזולה 1.5 כולל מתאמי התקנה לקיר\תקרה\חומה\עמוד</t>
  </si>
  <si>
    <t>תורן 6 מ' כולל ביסוס בטון ואישור קונסטרוקטור</t>
  </si>
  <si>
    <t>תורן 9 מ' כולל ביסוס בטון ואישור קונסטרוקטור</t>
  </si>
  <si>
    <t>תורן 12 מ' כולל ביסוס בטון ואישור קונסטרוקטור</t>
  </si>
  <si>
    <t>על מחירי הפריטים המוצעים לכלול בדק ותחזוקה כנדרש במכרז</t>
  </si>
  <si>
    <t>מס"ד</t>
  </si>
  <si>
    <t>הכנת תיק תיעוד AS-MADE לאתר</t>
  </si>
  <si>
    <t>כרטיס הרחבה ל-8 אזורים קוויים נוספים בזיווד מתכתי כולל מצברי גיבוי</t>
  </si>
  <si>
    <t>כרטיס הרחבה ל-16 אזורים קוויים נוספים בזיווד מתכתי כולל מצברי גיבוי</t>
  </si>
  <si>
    <t>כרטיס הרחבה ל-16 אזורים אלחוטיים נוספים בזיווד מתכתי כולל מצברי גיבוי</t>
  </si>
  <si>
    <t>כרטיס הרחבה ל-32 אזורים אלחוטיים נוספים בזיווד מתכתי כולל מצברי גיבוי</t>
  </si>
  <si>
    <t>תוספת מודול סלולרי לרכזת</t>
  </si>
  <si>
    <t>גלאי נפח PIR+MW אנטי-מסק פנימי - אלחוטי</t>
  </si>
  <si>
    <t>גלאי נפח PIR+MW אנטי-מסק חיצוני - אלחוטי</t>
  </si>
  <si>
    <t xml:space="preserve">מפסק Tamper לארון תקשורת פנים\חוץ </t>
  </si>
  <si>
    <t>גלאי CO אלחוטי</t>
  </si>
  <si>
    <t xml:space="preserve">ערוץ וידאו-אנליטיקה AI מבוססת שרת כולל הגדרת כללים ללא הגבלה לערוץ צבע או טרמי (לבחירת המזמין) למצלמה קבועה </t>
  </si>
  <si>
    <t>מצלמת גוף 4MP כולל עדשת VF 2.8~12 מ"מ</t>
  </si>
  <si>
    <t>רכזת אזעקה עד 16 אזורים בזיווד לפי תקן 1337 כולל מצברי גיבוי</t>
  </si>
  <si>
    <t>דלת פלדה כולל נעילות בריח ממוגנת בפני פריצה קרה ל-5 דקות</t>
  </si>
  <si>
    <t>אחריות, שירות ותחזוקה לכל מערכות מכרז זה לשנתיים מיום הקבלה כולל חלקי חילוף ותחזוקה שוטפת</t>
  </si>
  <si>
    <t>הרחבת שירות ותחזוקה מלאים לשנה נוספת מעבר לשנתיים הראשונות כולל חלקי חילוף ותחזוקה שוטפת</t>
  </si>
  <si>
    <t>בקר IP ל-6 מגעים כדוגמת ADAM-6060 או שוו"ע טכני</t>
  </si>
  <si>
    <t>מפענחת קו טלפון למערכת אזעקה כדוגמת PIMA SENTRY או שוו"ע טכני</t>
  </si>
  <si>
    <t>מתג גיגהביט תעשייתי מנוהל לתנאי חוץ 8 כניסות ללא PoE כולל 2 SFP Gbic לחיבור סיב אופטי SM</t>
  </si>
  <si>
    <t>מתג גיגהביט תעשייתי מנוהל לתנאי חוץ 8 כניסות PoE+ כולל 2 SFP Gbic לחיבור סיב אופטי SM</t>
  </si>
  <si>
    <t>מערכת אבטחת רשת הביטחון - רשיון לניטור אביזר IP כולל הגנת NAC כדוגמת Nelysis או שוו"ע טכני</t>
  </si>
  <si>
    <t>מערכת אבטחת רשת הביטחון - יחידת חומרה תעשייתית לתנאי חוץ Outdoor לאיסוף נתונים ממתג בודד - (עבור עד 48 מבואות במתג)  כדוגמת Nelysis או שוו"ע טכני</t>
  </si>
  <si>
    <t>מערכת אבטחת רשת הביטחון - יחידת חומרה 19" לתנאי פנים Indoor לאיסוף נתונים מעד 7 מתגים - (עבור עד 48 מבואות במתג)  כדוגמת Nelysis או שוו"ע טכני</t>
  </si>
  <si>
    <t>מערכת אבטחת רשת הביטחון - רשיון למחשב בודד עבור הגנת USB  כדוגמת Nelysis או שוו"ע טכני</t>
  </si>
  <si>
    <t>מערכת אבטחת רשת הביטחון - רשיון קליינט למערכת הניטור  כדוגמת Nelysis או שוו"ע טכני</t>
  </si>
  <si>
    <t>מערכת אבטחת רשת הביטחון - רשיון NAC עבור מבואה קרה (פורט במתג שאינו בשימוש)  כדוגמת Nelysis או שוו"ע טכני</t>
  </si>
  <si>
    <t>מערכת אבטחת רשת הביטחון - רשיון בסיס לתוכנת ניהול נטור והגנה ראשית  כדוגמת Nelysis או שוו"ע טכני</t>
  </si>
  <si>
    <t>מערכת אבטחת רשת הביטחון - רשיון ניהול אתרים בתצורת Multi-site (עד 5 אתרים)  כדוגמת Nelysis או שוו"ע טכני</t>
  </si>
  <si>
    <t>מערכת אבטחת רשת הביטחון - שרת ראשי יעודי למערכת הניטור כדוגמת Nelysis או שוו"ע טכני</t>
  </si>
  <si>
    <t>מערכת אבטחת רשת הביטחון - יחידת ניטור ובקרה עצמאית כולל חומרה יעודית ותוכנה לעד 48 אביזרי IP ל48 פורטים (מתג בודד)</t>
  </si>
  <si>
    <t>מערכת גדר מתריאה - שרת ותוכנה מרכזיים לאתר</t>
  </si>
  <si>
    <t>מערכת גדר מתריאה - קו חיישנים כולל חלק יחסי בבקר</t>
  </si>
  <si>
    <t>שעת עבודת טכנאי להעתקת תשתית או פירוק רכיבים קיימים</t>
  </si>
  <si>
    <t>הדרכת משתמשים ברמת מפעיל \ מנהל - 8 שעות לעד 10 משתתפים</t>
  </si>
  <si>
    <t>הקמת Cluster וירטואלי בין שני שרתים פיזיים או יותר (עבודה לא כולל חומרת שרת) כולל הקמת Vritual Switches כנדרש, כולל רישוי ועדכונים לכל אורך תקופת ההתקשרות</t>
  </si>
  <si>
    <t>תוכנת בקרת כניסה מרכזית בתצורת Multi-site כולל חיבור לאתרים וייבוא בסיסי נתונים</t>
  </si>
  <si>
    <t>מצלמת PTZ 2MP בעלת זום x32 כולל תאורת IR לטווח 150 מ', אנטי ונדאלית להתקנה חיצונית, כולל מתאם לפינה, קיר או עמוד עם קופסת חיבורים אינטגרלית</t>
  </si>
  <si>
    <t>סיב אופטי Single mode 6 גידים Outdoor כולל נשיפה\השחלה\הנחה, ריתוכים ומחברים בשני קצוות, ייצוג בפאנל אופטי ובדיקת OTDR לאחר התקנה</t>
  </si>
  <si>
    <t>כנ"ל 48 סיבים המיועד ע"י היצרן לשמש כתשתית Backbone</t>
  </si>
  <si>
    <t>כנ"ל 128 סיבים המיועד ע"י היצרן לשמש כתשתית Backbone</t>
  </si>
  <si>
    <t>פירוק אבנים משתלבות כהכנה לחפירה באדמה, כולל שיקום האבנים המשתלבות בהתאמה מלאה לגוונים ודפוסי הצבע במדרכה</t>
  </si>
  <si>
    <t>חריצת מיקרוטרנצ'ר כולל הנחת קסטת 4 קנים, שיקום משטח העבודה, איטום הסדק בחומר פלסטי דוחה מים ועמיד בפני חום ושינויי טמפרטורה</t>
  </si>
  <si>
    <t>תוספת מפסק פחת \ מאמ"ת כולל קופסת מיגון IP65 וחיבור למקור מתח</t>
  </si>
  <si>
    <t>התקנת שקע CEE חד-פאזי תקני (כחול) 220V@16/32A לתנאי חוץ כולל קופסת מיגון IP65 וחיבור למקור מתח</t>
  </si>
  <si>
    <t>התקנת שקע CEE חד-פאזי תקני (כחול) 220V@16/32A לתנאי פנים כולל חיבור למקור מתח</t>
  </si>
  <si>
    <t>גדר רשת ביטחונית כולל ביסוס, קרן חיצונית וכל הנדרש בהתקנה על הקרקע</t>
  </si>
  <si>
    <t>כנ"ל בהתקנה על גבי חומת בטון</t>
  </si>
  <si>
    <t>סיב אופטי Multi-mode 12 גידים Outdoor כולל נשיפה\השחלה\הנחה, ריתוכים ומחברים בשני קצוות, ייצוג בפאנל אופטי ובדיקת OTDR לאחר התקנה</t>
  </si>
  <si>
    <t>כבל תקשורת Cat7 Outdoor כולל מחברים ונקודת תקשורת בקצוות כולל נשיפה\השחלה\הנחה, ייצוג בפאנל נחושת ובדיקת עוצמת אות לאחר התקנה</t>
  </si>
  <si>
    <t>כבל פיקוד 6005 חיצוני 2 גידים כולל השחלה\הנחה וחיבור בשני הקצוות</t>
  </si>
  <si>
    <t>כבל פיקוד 6005 חיצוני 4 גידים כולל השחלה\הנחה וחיבור בשני הקצוות</t>
  </si>
  <si>
    <t>כבל פיקוד 6005 חיצוני 8 גידים כולל השחלה\הנחה וחיבור בשני הקצוות</t>
  </si>
  <si>
    <t>כבל רמקולים דו-גידי NYY כולל השחלה\הנחה וחיבור בשני הקצוות</t>
  </si>
  <si>
    <t>אספקה והקמת Active Directory כולל DC ראשי + משני לפי דרישות המפרט כולל חומרת שרת וכולל חיבור והגדרת הנ"ל אל מול המחשבים והמשתמשים הקיימים במשל"ט ועדכונם לאורך תקופת ההתקשרות, כולל רישוי ועדכונים לכל אורך תקופת ההתקשרות</t>
  </si>
  <si>
    <t>תוספת עבור עדשת VF 8~50 מ"מ למצלמת גוף</t>
  </si>
  <si>
    <t>מתג תקשורת אופטי מאסף 48 נק' כולל גישור לפנל ייצוג</t>
  </si>
  <si>
    <t>מתג תקשורת אופטי מאסף 128 נק' כולל גישור לפנל ייצוג</t>
  </si>
  <si>
    <t>כנ"ל עבור 64 ערוצים</t>
  </si>
  <si>
    <t>כנ"ל לטווח 60 מ'</t>
  </si>
  <si>
    <t>כנ"ל לטווח 100 מ'</t>
  </si>
  <si>
    <t>גומחת תקשורת מבטון תוצרת רדימיקס או ש"ע לארון תקשורת Outdoor במכרז זה כולל דלת פלדה (3 מ"מ) ומנעול רתק, כולל חפירה / חציבה זהירה וגישוש למניעת ניתוק תשתיות חוצות בעומק 80 ס"מ, יציקת בטון ב-30 לעיגון הגומחה, יציקת צוקל בטון ומסגרת מתכת, הולכת צנרת דרך הצוקל, פילוס ועיגון הגומחה והתקנת ארונית התקשורת</t>
  </si>
  <si>
    <t>שלט אזהרה מחזיר אור - שימוש במצלמות טמ"ס - בגודל 60*40 ס"מ כולל אמצעי התקנה על קיר או עמוד</t>
  </si>
  <si>
    <t>שלט אזהרה מחזיר אור - שימוש במצלמות טמ"ס - בגודל 30*20 ס"מכולל אמצעי התקנה על קיר או עמוד</t>
  </si>
  <si>
    <t>שלט אזהרה מחזיר אור - שימוש במצלמות טמ"ס - בגודל 20*10 ס"מ כולל אמצעי התקנה על קיר או עמוד</t>
  </si>
  <si>
    <t>קופסת חיבורים (הסתעפות) בממדים 10*10*5 ס"מ כולל מכסה IP55 כולל "פטמות" לאטימת כל הפתחים, כולל מחברים ומהדקים ככל שיידרשו</t>
  </si>
  <si>
    <t>כנ"ל בממדים 7*10*15 ס"מ</t>
  </si>
  <si>
    <t>כנ"ל בממדים 19*15*12 ס"מ</t>
  </si>
  <si>
    <t>צינור מריכף לחשמל ותקשורת כבה מאליו (בעל תו תקן) בקוטר חיצוני 23 מ"מ</t>
  </si>
  <si>
    <t>כנ"ל בקוטר 30 מ"מ</t>
  </si>
  <si>
    <t>צינור שרשורי משוריין (PVC עם מיגון מתכת פנימי) בקוטר חיצוני 23מ"מ</t>
  </si>
  <si>
    <t>צינור קוברה בעל דופן פנימית חלקה להשחלה, קוטר פנימי 50 מ"מ</t>
  </si>
  <si>
    <t>צינור שרשורי פלסטי כבה מאליו (בעל תו תקן) בקוטר חיצוני 16 מ"מ</t>
  </si>
  <si>
    <t>כנ"ל בקוטר 25 מ"מ</t>
  </si>
  <si>
    <t>כנ"ל בקוטר 32 מ"מ</t>
  </si>
  <si>
    <t>תעלת רשת לתקשורת - 100*200 מ"מ כולל זרועות התקנה ומתאמי פינה / ירידה / צומת במקרה הצורך</t>
  </si>
  <si>
    <t>תעלת פח להתקנה חיצונית - 60*40 מ"מ כולל מכסה</t>
  </si>
  <si>
    <t>תעלת פח להתקנה חיצונית - 100*40 מ"מ כולל מכסה וחוצץ פנימי</t>
  </si>
  <si>
    <t>תעלת PVC 15*30 מ"מ כולל מכסה</t>
  </si>
  <si>
    <t>תעלת PVC 40*60 מ"מ כולל מכסה</t>
  </si>
  <si>
    <t>תעלת PVC 40*100 מ"מ כולל מכסה</t>
  </si>
  <si>
    <t>כבל פלדה למתיחת כבילה וצנרת כולל מותחנים וקיבוע כבל\צינור לכבל הפלדה</t>
  </si>
  <si>
    <t>חציבה וחפירה באספלט או בטון עד עומק 50 ס"מ וברוחב עד 150 ס"מ כולל תיאום תשתיות מול כל הגורמים הרלוונטיים, שיקום מפולס של משטח העבודה, הנחת מצע ודיפון התעלה, הנחת סרט סימון חשמל\תקשורת תקני ופינוי הפסולת</t>
  </si>
  <si>
    <t>חציבה וחפירה באספלט או בטון מ-50 ס"מ ועד עומק 200 ס"מ וברוחב עד 250 ס"מ כולל השגת היתרים ואישורים נדרשים, תיאום תשתיות מול כל הגורמים הרלוונטיים, שיקום מפולס של משטח העבודה, הנחת מצע ודיפון התעלה, הנחת סרט סימון חשמל\תקשורת תקני ופינוי הפסולת</t>
  </si>
  <si>
    <t>חפירה באדמה או חול עד עומק 50 ס"מ וברוחב עד 150 ס"מ כולל תיאום תשתיות מול כל הגורמים הרלוונטיים, שיקום משטח עבודה, דיפון התעלה והנחת סרט סימון חשמל\תקשורת תקני ופינוי הפסולת</t>
  </si>
  <si>
    <t>חפירה באדמה או חול מ-50 ס"מ ועד עומק 200 ס"מ וברוחב עד 250 ס"מ כולל השגת היתרים ואישורים נדרשים, תיאום תשתיות מול כל הגורמים הרלוונטיים, שיקום מפולס של משטח העבודה, דיפון התעלה והנחת סרט סימון חשמל\תקשורת תקני ופינוי הפסולת</t>
  </si>
  <si>
    <t>כנ"ל בקוטר 75 מ"מ</t>
  </si>
  <si>
    <t>צינור יק"ע (יחס 1:13 מ"מ לפחות) ייעודי לתקשורת בעל ת"י 1531 המתאים להשחלה בנשיפה כולל דיפון סיליקון פנימי, כולל חט השחלה 8 מ"מ - בקוטר 50 מ"מ</t>
  </si>
  <si>
    <t>כנ"ל בקוטר 100 מ"מ</t>
  </si>
  <si>
    <t>רכיב אבטחת מידע מסוג Fortigate 51E Full Guard כולל שירות עדכונים ל 3 שנים</t>
  </si>
  <si>
    <t>כנ"ל אך בגובה 22U כולל UPS 2KVA</t>
  </si>
  <si>
    <t>כנ"ל אך בגובה 15U כולל UPS 1KVA</t>
  </si>
  <si>
    <t>אספקה והתקנת קלוז'ר לסיב אופטי כולל חיתוך, ריתוכים ואיטום כנדרש</t>
  </si>
  <si>
    <t>כבל תקשורת Cat6a כולל מחברים ונקודת תקשורת בקצוות כולל נשיפה\השחלה\הנחה, ייצוג בפאנל נחושת ובדיקת עוצמת אות לאחר התקנה</t>
  </si>
  <si>
    <t>חבילת 50 כרטיסי iClass 13/56Mhz לבנים + 50 מנשאים כולל שרוך</t>
  </si>
  <si>
    <t>אינטרקום וידאו - יחידה שולחנית כולל מסך מגע 7"</t>
  </si>
  <si>
    <t>אינטרקום וידאו - יחידת דלת Outdoor להתקנה עה"ט כולל הסתרת קו הכבילה ואיטום אזור ההתקנה</t>
  </si>
  <si>
    <t>אינטרקום וידאו IP - יחידת דלת IP PoE בחיבור למערכת טמ"ס \ שו"ב</t>
  </si>
  <si>
    <t>אינטרקום וידאו IP רב-שלוחתי - יחידה שולחנית כולל מסך 5" ולחצנים</t>
  </si>
  <si>
    <t>אינטרקום וידאו IP רב-שלוחתי - יחידת דלת Outdoor בעלת לחצן אחד להתקנה עה"ט כולל הסתרת קו הכבילה ואיטום אזור ההתקנה</t>
  </si>
  <si>
    <t>אינטרקום וידאו IP רב-שלוחתי - ליבת המערכת כולל רכזת, מתג ותוכנה</t>
  </si>
  <si>
    <t>אחוז ממחיר המערכת המלאה (סיכום הביניים), לא כולל פרקי "צנרת וכבילה" ו-"עבודות שונות, חפירות ועבודות עפר"</t>
  </si>
  <si>
    <t>תקשורת - ציוד ליבה</t>
  </si>
  <si>
    <t>סה"כ לפרק מערכת אבטחת רשת הביטחון:</t>
  </si>
  <si>
    <t xml:space="preserve">מערכת אבטחת רשת הביטחון </t>
  </si>
  <si>
    <t>סה"כ לפרק תקשורת - ציוד ליבה</t>
  </si>
  <si>
    <t>תקשורת אלחוטית</t>
  </si>
  <si>
    <t>סה"כ לפרק תקשורת אלחוטית:</t>
  </si>
  <si>
    <t>כנ"ל סימטרי 200Mbs המוגדרים לשימוש כתשתית Backbone</t>
  </si>
  <si>
    <t>מערכת WiFi ציבורית</t>
  </si>
  <si>
    <t>סה"כ לפרק מערכת WiFi ציבורית</t>
  </si>
  <si>
    <t>רישיון לערוץ LPR במערכת הניהול</t>
  </si>
  <si>
    <t>תוכנת שרת מרכזית לניהול מערכת LPR כולל ממשק לשו"ב</t>
  </si>
  <si>
    <t>מצלמת כיפה או צינור 2MP כולל תאורת IR לטווח 20 מ' להתקנה פנימית כולל עדשה קבועה 2.8מ"מ / 6 מ"מ לבחירת המזמין</t>
  </si>
  <si>
    <t>מערכת אכיפת נתיבי תחב"צ - רישיון לערוץ וידאו</t>
  </si>
  <si>
    <t>מערכת אכיפת נתיבי תחב"צ - תוכנת קליינט</t>
  </si>
  <si>
    <t>מערכת אנליטיקה לאכיפת תנועה וחנייה - רישיון לערוץ וידאו כולל 4 חוקים</t>
  </si>
  <si>
    <t xml:space="preserve">מערכת אנליטיקה לאכיפת תנועה וחנייה - תוספת 4 חוקים נוספים לערוץ </t>
  </si>
  <si>
    <t>מערכת אכיפת נתיבי תחב"צ - פיתוח ממשק למערכת גבייה ותשלומים</t>
  </si>
  <si>
    <t>מערכת אנליטיקה לאכיפת תנועה וחנייה - תוכנת קליינט לעמדת עבודה</t>
  </si>
  <si>
    <t>פנל ייצוג נחושת 12 מבואות להתקנה במסד \ ארון חוץ כולל קיסטונים ומגשרים</t>
  </si>
  <si>
    <t xml:space="preserve">פנל ייצוג אופטי SM ל-12 מבואות להתקנה במסד \ ארון חוץ כולל מחברים ומגשרים </t>
  </si>
  <si>
    <t xml:space="preserve">פנל ייצוג אופטי MM ל-12 מבואות להתקנה במסד \ ארון חוץ כולל מחברים ומגשרים </t>
  </si>
  <si>
    <t>מערכת מטריצה וניהול קיר וידאו 16 מבואות ו 16 יציאות</t>
  </si>
  <si>
    <t>מכלול טעינה והעברת נתונים למצלמות גוף</t>
  </si>
  <si>
    <t>תוכנת ניהול וגיבוי קבצים למצלמת גוף כולל ממשק למערכת VMS NVR</t>
  </si>
  <si>
    <t>כנ"ל לגוב תקשורת A1 תקן בזק כולל מכסה עמיד עד 16 טון</t>
  </si>
  <si>
    <t>קונזולה 4 מ' כולל מתאמי התקנה לקיר\תקרה\חומה\עמוד</t>
  </si>
  <si>
    <t>ביצוע סקר אלחוט לאתר כולל עד 2 נקודות ממסר</t>
  </si>
  <si>
    <t>לאתר</t>
  </si>
  <si>
    <t>סורג היקפי למיגון עמוד בפני טיפוס</t>
  </si>
  <si>
    <t>צינור מתכתי בקוטר 50 מ"מ לתנאי חוץ והטמנה בקרקע</t>
  </si>
  <si>
    <t>יחידת NVR IP מקומית עד 4K ל-8 ערוצים כולל אינטגרציה למערכות הטמ"ס והשו"ב במכרז זה, כולל מסך 24", מקלדת ועכבר ומערך הקלטה ל-14 ימים ברזולוציה וקצב תמונות מלא וב-RAID5</t>
  </si>
  <si>
    <t>כנ"ל עבור 16 ערוצים</t>
  </si>
  <si>
    <t>טאבלט מוקשח מבוסס Windows לסייר שטח, כולל תוכנת קליינט ניידת</t>
  </si>
  <si>
    <t>מצבר 55A 12V למערכת טעינת מצברים \ סולרית כולל מנשא מצברים להתקנה על עמוד או בארון ייעודי</t>
  </si>
  <si>
    <t>מעברים מהירים - יחידת אמצע רחבה</t>
  </si>
  <si>
    <t>מעברים מהירים - יחידת צד רחבה</t>
  </si>
  <si>
    <t>מעברים מהירים - יחידת צד צרה</t>
  </si>
  <si>
    <t>שער מגנומטר High throughput</t>
  </si>
  <si>
    <t>מערכת IoT וניטור סביבתי</t>
  </si>
  <si>
    <t>סה"כ לפרק מערכת IoT וניטור סביבתי:</t>
  </si>
  <si>
    <t>יחידת Gateway LoRaWAN למרחב הציבורי כולל אנטנה וחיבור לשרת</t>
  </si>
  <si>
    <t>חיישן לניטור סף רעש כולל רישיון תוכנה</t>
  </si>
  <si>
    <t>חיישן אולטרסוני לניטור גוב מים \ ביוב כולל רישיון תוכנה</t>
  </si>
  <si>
    <t>חיישן לניטור לחות, טמפ' וזיהום סביבתי כולל רישיון תוכנה</t>
  </si>
  <si>
    <t>תוספת רישיון ותוכנת קליינט לתוכנת ניהול מערך ה-IoT</t>
  </si>
  <si>
    <t>תוספת רישוי ותוכנה לאנליטיקה וניטור רעש סביבתי כולל ממשק לשו"ב ולתוכנת ניהול מערך ה-IoT</t>
  </si>
  <si>
    <t>אספקה והתקנת רכזת אזעקה אלחוטית ל-32 אזורים כולל זיווד ומצברי גיבוי</t>
  </si>
  <si>
    <t>מערכת אכיפת תנועה, חניה ונתיבי תחבורה ציבורית</t>
  </si>
  <si>
    <t>סה"כ לפרק מערכת אכיפת תנועה, חניה ונתיבי תחבורה ציבורית</t>
  </si>
  <si>
    <t>מערכת אכיפת נתיבי תחב"צ - חומרה + תוכנה מקומית לאתר קצה לעד 2 נתיבים</t>
  </si>
  <si>
    <t>מערכת אנליטיקה לאכיפת תנועה וחנייה - תוכנת ניהול מרכזית כולל ממשק לשו"ב, למצלמות \ מערכת הטמ"ס ולבסיס נתונים ממשלתי \ מקומי</t>
  </si>
  <si>
    <t>מערכת אכיפת נתיבי תחב"צ - תוכנת ניהול מרכזית כולל ממשק לשו"ב,  למצלמות \ מערכת הטמ"ס ולבסיס נתונים ממשלתי \ מקומי</t>
  </si>
  <si>
    <t>מצלמת Bullet 2MP LPR חיצונית לזיהוי ורישום אוטומטי של מספרי רכב במהירות של עד 80 קמ"ש בממשק ישיר מול מערכת ה-VMS \ שו"ב כולל מתאמי התקנה על עמוד או קיר או בתוך עמוד ממוגן, כולל קופסת חיבורים אינטגרלית</t>
  </si>
  <si>
    <t>מצלמת LPR ייעודית למהירויות גבוהות עד 120 קמ"ש כולל זיווד חיצוני ומתאמי התקנה, כולל רישיון ערוץ במערכת ה- LPR</t>
  </si>
  <si>
    <t>שרת מרכזי + תוכנת ניהול למערך ה-IoT כולל ממשק לשו"ב ו-3 רישיונות קליינט כולל רישוי כנדרש למשך תקופת התחזוקה</t>
  </si>
  <si>
    <t>יחידת LoRaWAN מרכזית להתקנה במוקד</t>
  </si>
  <si>
    <t>מצלמת PTZ 2MP בתצורת יחצ"ג בעלת זום x32, מייצב תמונה EIS ורגישות גבוהה לתאורה ( 0.002lux בצבע לפחות) כולל תאורת IR דינמית לטווח 170 מ',  אנטי ונדאלית להתקנה חיצונית, כולל מתאם לפינה, קיר, ראש עמוד או צד עמוד לבחירת המזמין</t>
  </si>
  <si>
    <t>זוג עורקים מילימטריים Point to Point  100Mbs לטווח מינימלי של 2ק"מ כולל תוכנת ניטור וניהול רשת אלחוטית, PDU, יחידות סנכרון וכל הנדרש להפעלה מלאה</t>
  </si>
  <si>
    <t>כנ"ל  200Mbs</t>
  </si>
  <si>
    <t>כנ"ל  500Mbs</t>
  </si>
  <si>
    <t>כנ"ל 1000Mbs (1Gbps) המוגדרים לשימוש כתשתית Backbone</t>
  </si>
  <si>
    <t>כנ"ל  2000Mbs (2Gbps)</t>
  </si>
  <si>
    <t>כנ"ל  5000Mbs (5Gbps)</t>
  </si>
  <si>
    <t>כנ"ל  10,000Mbs (10Gbps)</t>
  </si>
  <si>
    <t>זוג עורקים Point to Point   FD 100Mbs לטווח מינימלי של 2ק"מ כולל תוכנת ניטור וניהול רשת אלחוטית, PDU, יחידות סנכרון וכל הנדרש להפעלה מלאה</t>
  </si>
  <si>
    <t>זוג עורקים Point to Point  FD 50Mbs לטווח מינימלי של 1ק"מ כולל תוכנת ניטור וניהול רשת אלחוטית, PDU, יחידות סנכרון וכל הנדרש להפעלה מלאה</t>
  </si>
  <si>
    <t>אינטרקום וידאו IP רב-שלוחתי - יחידת דלת Outdoor אנטי-ונדאלית בעלת ארבעה לחצנים להתקנה עה"ט כולל הסתרת קו הכבילה ואיטום אזור ההתקנה</t>
  </si>
  <si>
    <t>כנ"ל אך בגובה 10U כולל UPS 1KVA</t>
  </si>
  <si>
    <t>כנ"ל אך בגובה 6U כולל UPS 1KVA</t>
  </si>
  <si>
    <t>הוספת מצברים למערכת חיצונית לשעת גיבוי נוספת - 1KVA</t>
  </si>
  <si>
    <t>לחצן מצוקה בתצורת פטרייה קוטר 50מ"מ לפחות</t>
  </si>
  <si>
    <t>רישיון לצפייה מרחוק במערכת טמ"ס באתר באמצעות אפליקציה לסמארטפון (Android / iOS) או טאבלט (Windows / Android / iOS)</t>
  </si>
  <si>
    <t>רישיון ערוץ וידאו סינופסיס למצלמה</t>
  </si>
  <si>
    <t>תוכנת שרת ראשית וידאו סינופסיס</t>
  </si>
  <si>
    <t>מערכת אנליטיקה לאכיפת תנועה וחנייה - תוכנת שרת מרכזית</t>
  </si>
  <si>
    <t>מתג מגנטי אלחוטי</t>
  </si>
  <si>
    <t>מתג מגנטי פשוט קווי</t>
  </si>
  <si>
    <t>רישיונות תוכנה לגיבוי חם עבור מערכת השו"ב (מקומי או ב-DR מרוחק לבחירת המזמין)</t>
  </si>
  <si>
    <t>רישיונות תוכנה לגיבוי חם עבור מערכת ה-VMS וה-NVR (מקומי או ב-DR מרוחק לבחירת המזמין</t>
  </si>
  <si>
    <t>לחצן מצוקה קווי לדריכה (הפעלה רגלית)</t>
  </si>
  <si>
    <t>לחצן מצוקה אלחוטי לביש</t>
  </si>
  <si>
    <t>ביצוע סקר תכנון מפורט CDR לאתר \ מוקד</t>
  </si>
  <si>
    <t>מצלמת צינור  2MP (Bullet) כולל תאורת IR לטווח 50 מ' אנטי-ונדאלית להתקנה חיצונית כולל עדשה VF 2.8~12 מ"מ לבחירת המזמין, כולל קופסת חיבורים אינטגרלית ומתאם התקנה לתקרה אקוסטית, ע"ג הקיר או התקרה</t>
  </si>
  <si>
    <t>מצלמת צינור  4MP (Bullet) כולל תאורת IR לטווח 50 מ' אנטי-ונדאלית להתקנה חיצונית כולל עדשה VF 2.8~12 מ"מ לבחירת המזמין, כולל קופסת חיבורים אינטגרלית ומתאם התקנה לתקרה אקוסטית, ע"ג הקיר או התקרה</t>
  </si>
  <si>
    <t>מצלמת צינור  8MP (Bullet) כולל תאורת IR לטווח 50 מ' אנטי-ונדאלית להתקנה חיצונית כולל עדשה VF 2.8~12 מ"מ לבחירת המזמין, כולל קופסת חיבורים אינטגרלית ומתאם התקנה לתקרה אקוסטית, ע"ג הקיר או התקרה</t>
  </si>
  <si>
    <t>שרת עיבוד וידאו סינופסיס (עבור עד 50 ערוצים)</t>
  </si>
  <si>
    <t>קומפ'\שנה</t>
  </si>
  <si>
    <t>שירות ניטור ודיווח NOC למערכות העירוניות - מחיר לחיבור אתר קצה (ריכוז תקשורת + רכיבי רשת) ללא הגבלת רכיבי רשת</t>
  </si>
  <si>
    <t>שירות ניטור ודיווח NOC למערכות העירוניות - מחיר בסיס לחיבור השירות לרבות חיבור ותחזוקת נתיב רשת מאובטח ומבוקר, הגדרות מערכת, הטמעת והגדרת תהליכי עבודה ונהלים, אספקה והגדרת חומרה ותוכנה ככל שיידרש</t>
  </si>
  <si>
    <t>אזעקה ובקרת מבנה</t>
  </si>
  <si>
    <t>סה"כ לפרק אזעקה ובקרת מבנה:</t>
  </si>
  <si>
    <t>הקמת והפעלת אתר אגרגציה כולל ציוד ניתוב תקשורת ויחידת Access Point 2.4Ghz Mesh רב-כיוונית לתנאי חוץ כולל מתאמים להתקנה על עמוד\קיר</t>
  </si>
  <si>
    <t>הקמת והפעלת נקודת גישה משנית כל הנדרש ויחידת 2.4Ghz Mesh Repeater+AP רב-כיוונית לתנאי חוץ כולל מתאמים להתקנה על עמוד\קיר</t>
  </si>
  <si>
    <t>הקמת והפעלת נקודת גישה משנית כולל כל הנדרש ויחידת Access Point 2.4Ghz beamforming לטווח ארוך לתנאי חוץ כולל מתאמים להתקנה על עמוד\קיר</t>
  </si>
  <si>
    <t>אספקה. התקנה והגדרת תוכנת ניהול, ניטור ושליטה מרכזית לרשת Wi-Fi ציבורית כולל הקמת captive portal, הקמה והגדרת תוכנת אנליטיקה לניתוח התעבורה והשימושים הנפוצים ברשת</t>
  </si>
  <si>
    <t>ביצוע סקר אפיון אתר ותכנון PDR כהכנה לביצוע עבודה באתר \ מוקד</t>
  </si>
  <si>
    <t>הקמת מערך גיבוי ורפליקציה (כולל חומרה ותוכנה) למידע הארגוני ובהתאם לדרישות המפרט, כולל רישוי ועדכונים לכל אורך תקופת ההתקשרות</t>
  </si>
  <si>
    <t>הקמת מערכת סינון תכנים מרכזית (WAF) כולל עדכון ותחזוקה</t>
  </si>
  <si>
    <t>משקל יחסי</t>
  </si>
  <si>
    <t>מעברים מהירים - יחידת אמצע צרה</t>
  </si>
  <si>
    <t>מסך קיר 55" ייעודי לשימוש כ-Video Wall כולל מתאמי התקנה צמודי קיר עם מנגנון שליפה קלה</t>
  </si>
  <si>
    <t>מסד שרתים ותקשורת Indoor Rack 44U כולל מנעול בריח קדמי ואחורי עם 2 מפתחות, 4 חיבורי tamper, בקר להעברת התראות</t>
  </si>
  <si>
    <t>הוספת מצברים למערכת חיצונית\פנימית לשעת גיבוי נוספת - 2KVA</t>
  </si>
  <si>
    <t>הוספת מצברים למערכת חיצונית\פנימית לשעת גיבוי נוספת - 3KVA</t>
  </si>
  <si>
    <t>הוספת מצברים למערכת פנימית לשעת גיבוי נוספת - 10KVA</t>
  </si>
  <si>
    <t>הוספת מצברים למערכת פנימית לשעת גיבוי נוספת - 6KVA</t>
  </si>
  <si>
    <t>מערכת טעינת מצברים כולל בקר טעינה לזרם עד 120AH, מתאימה למצברים המוצעים כולל חיבור למקור מתח</t>
  </si>
  <si>
    <t>אל-פסק מצבר יבש ONLINE 2KVA לתנאי פנים כולל מצברי גיבוי לחצי שעה</t>
  </si>
  <si>
    <t>אל-פסק מצבר יבש ONLINE 3KVA לתנאי פנים כולל מצברי גיבוי לחצי שעה</t>
  </si>
  <si>
    <t>אל-פסק מצבר יבש ONLINE 6KVA לתנאי פנים כולל מצברי גיבוי לחצי שעה</t>
  </si>
  <si>
    <t>אל-פסק מצבר יבש ONLINE 10KVA לתנאי פנים כולל מצברי גיבוי לחצי שעה</t>
  </si>
  <si>
    <t>אל-פסק 1KVA לתנאי חוץ כולל מצברי גיבוי לשעה</t>
  </si>
  <si>
    <t>אל-פסק 3KVA לתנאי חוץ כולל מצברי גיבוי לשעה</t>
  </si>
  <si>
    <t>עורק גיגהביט מילימטרי רב-כיווני (Point-To-Multipoint) - יחידת בסיס בגזרת כיסוי אופקית בת 90°</t>
  </si>
  <si>
    <t>עורק גיגהביט מילימטרי רב-כיווני (Point-To-Multipoint) - יחידת קצה בגזרת כיסוי אופקית בת 90°</t>
  </si>
  <si>
    <t>מחיר מרבי</t>
  </si>
  <si>
    <t>תוכנת שו"ב לביטחון למוקד העירוני כולל מודול GIS ו- 5 רישיונות קליינט מקומי \ מרוחק</t>
  </si>
  <si>
    <t>תוכנת ניהול מערכת וידאו (VMS) כולל 3 רישיונות קליינט מקומי \ מרוחק</t>
  </si>
  <si>
    <t>רישיון תוכנה לעמדת עבודה (קליינט) לתוכנת ניהול הוידאו (VMS)</t>
  </si>
  <si>
    <t>רישיון עבור 1000 חיישנים\אביזרי קצה\IO במערכת שו"ב מקומית או מרוחקת (לא כולל ערוצי וידאו ואודיו) כולל הטמעה והגדרה</t>
  </si>
  <si>
    <t>פיתוח ממשק למערכת CRMC - קבלה ושליחת נתוני פניות, שיקוף מסכי מערכת ה-CRM ופתיחת תצוגות ממערכת ה-CRM בממשק המשתמש של מערכת השו"ב</t>
  </si>
  <si>
    <t>פיתוח ממשק דו-כיווני (שליחה וקבלת נתונים, שליחת פקודות) למערכת מבוססת שרת שאינה במסגרת המכרז, על בסיס API כולל בדיקת הטמעה ותחזוקת הממשק</t>
  </si>
  <si>
    <t>פיתוח ממשק דו-כיווני (שליחה וקבלת נתונים, שליחת פקודות) למערכת מבוססת שרת שאינה במסגרת המכרז, על בסיס הטמעת SDK, כולל בדיקת הטמעה ותחזוקת הממשק</t>
  </si>
  <si>
    <t>פיתוח ממשק דו-כיווני למערכת מבוססת רכזת IP (שליחה וקבלת נתונים וסטאטוס כל אביזר, שליחת פקודות ברמת האביזר וברמת הרכזת) שאינה במסגרת המכרז, על בסיס API כולל בדיקת הטמעה ותחזוקת הממשק</t>
  </si>
  <si>
    <t>מצלמת גוף לבישה וידאו + אודיו כולל מייצב תמונה</t>
  </si>
  <si>
    <t>שרת למטריצה וירטואלית</t>
  </si>
  <si>
    <t>סיכום ביניים - ניקוד מחיר מערכות המכרז:</t>
  </si>
  <si>
    <t>סיכום סך ניקוד הצעת המחיר:</t>
  </si>
  <si>
    <t>סך מכפלת מחיר-משקל
(ניקוד המחיר)</t>
  </si>
  <si>
    <t>מחיר יח' לאחר הנחה</t>
  </si>
  <si>
    <t>הנחת המציע (%)</t>
  </si>
  <si>
    <t xml:space="preserve"> % / שנה</t>
  </si>
  <si>
    <r>
      <t xml:space="preserve">• המציע נדרש למלא את השדות המסומנים באדום בלבד
• המחירים הנקובים אינם כוללים מע"מ
</t>
    </r>
    <r>
      <rPr>
        <b/>
        <sz val="10"/>
        <color rgb="FFFF0000"/>
        <rFont val="Arial"/>
        <family val="2"/>
        <scheme val="minor"/>
      </rPr>
      <t>• לא ניתן להציע הנחה שלילית (הקטנה מ-0)</t>
    </r>
  </si>
  <si>
    <t>• על כל המחירים המוצעים לכלול את כל הציוד, הכלים, ציוד העזר, אביזרי חיווט והתקנה, רישיונות תוכנה (למעט כאלו שעבורם קיים סעיף ייעודי), ספקי כוח, ממירי תקשורת, זרועות ומתאמי התקנה ושאר המרכיבים הנדרשים להתקנה, חיבור, הטמעה והפעלה מלאה של האביזר \ פריט החומרה  כחלק מכל המערכות הרלוונטיות ובהתאם לדרישות המכרז והמפרטים הטכניים.</t>
  </si>
  <si>
    <t>המחיר עודכן בשאלות הבהרה</t>
  </si>
  <si>
    <r>
      <t xml:space="preserve">עיריית קריית אונו - מכרז מס' 17/2021 להקמה ותחזוקת תשתיות תקשורת ומערכות אבטחה טכנולוגיות </t>
    </r>
    <r>
      <rPr>
        <u/>
        <sz val="14"/>
        <color rgb="FFFF0000"/>
        <rFont val="Arial"/>
        <family val="2"/>
        <scheme val="minor"/>
      </rPr>
      <t>- נוסח מעודכן 31.10.21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</si>
</sst>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 #,##0.00_ ;_ &quot;₪&quot;\ * \-#,##0.00_ ;_ &quot;₪&quot;\ * &quot;-&quot;??_ ;_ @_ "/>
    <numFmt numFmtId="43" formatCode="_ * #,##0.00_ ;_ * \-#,##0.00_ ;_ * &quot;-&quot;??_ ;_ @_ "/>
    <numFmt numFmtId="164" formatCode="_ [$₪-40D]\ * #,##0.00_ ;_ [$₪-40D]\ * \-#,##0.00_ ;_ [$₪-40D]\ * &quot;-&quot;??_ ;_ @_ "/>
    <numFmt numFmtId="165" formatCode="0.000"/>
    <numFmt numFmtId="166" formatCode="_ * #,##0.000_ ;_ * \-#,##0.000_ ;_ * &quot;-&quot;??_ ;_ @_ "/>
    <numFmt numFmtId="167" formatCode="_ * #,##0.0000_ ;_ * \-#,##0.0000_ ;_ * &quot;-&quot;??_ ;_ @_ "/>
  </numFmts>
  <fonts count="11" x14ac:knownFonts="1">
    <font>
      <sz val="11"/>
      <color theme="1"/>
      <name val="Arial"/>
      <family val="2"/>
      <charset val="177"/>
      <scheme val="minor"/>
    </font>
    <font>
      <sz val="11"/>
      <color theme="1"/>
      <name val="Arial"/>
      <family val="2"/>
      <charset val="177"/>
      <scheme val="minor"/>
    </font>
    <font>
      <b/>
      <sz val="11"/>
      <color theme="1"/>
      <name val="Arial"/>
      <family val="2"/>
      <scheme val="minor"/>
    </font>
    <font>
      <b/>
      <sz val="10"/>
      <color theme="1"/>
      <name val="Arial"/>
      <family val="2"/>
      <scheme val="minor"/>
    </font>
    <font>
      <b/>
      <u/>
      <sz val="14"/>
      <color theme="1"/>
      <name val="Arial"/>
      <family val="2"/>
      <scheme val="minor"/>
    </font>
    <font>
      <b/>
      <u/>
      <sz val="11"/>
      <color theme="1"/>
      <name val="Arial"/>
      <family val="2"/>
      <scheme val="minor"/>
    </font>
    <font>
      <b/>
      <sz val="11"/>
      <color rgb="FFFF0000"/>
      <name val="Arial"/>
      <family val="2"/>
      <scheme val="minor"/>
    </font>
    <font>
      <sz val="10"/>
      <color theme="1"/>
      <name val="Arial"/>
      <family val="2"/>
      <scheme val="minor"/>
    </font>
    <font>
      <b/>
      <sz val="10"/>
      <color rgb="FFFF0000"/>
      <name val="Arial"/>
      <family val="2"/>
      <scheme val="minor"/>
    </font>
    <font>
      <sz val="11"/>
      <color rgb="FFFF0000"/>
      <name val="Arial"/>
      <family val="2"/>
      <charset val="177"/>
      <scheme val="minor"/>
    </font>
    <font>
      <u/>
      <sz val="14"/>
      <color rgb="FFFF0000"/>
      <name val="Arial"/>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0" fillId="0" borderId="1" xfId="0" applyBorder="1"/>
    <xf numFmtId="164" fontId="0" fillId="3" borderId="1" xfId="1" applyNumberFormat="1" applyFont="1" applyFill="1" applyBorder="1"/>
    <xf numFmtId="0" fontId="0" fillId="0" borderId="1" xfId="0" applyBorder="1" applyAlignment="1">
      <alignment horizontal="center"/>
    </xf>
    <xf numFmtId="0" fontId="0" fillId="0" borderId="3" xfId="0" applyBorder="1" applyAlignment="1">
      <alignment horizont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15" xfId="0" applyFont="1" applyFill="1" applyBorder="1" applyAlignment="1"/>
    <xf numFmtId="0" fontId="2" fillId="2" borderId="16" xfId="0" applyFont="1" applyFill="1" applyBorder="1" applyAlignment="1"/>
    <xf numFmtId="0" fontId="2" fillId="2" borderId="17" xfId="0" applyFont="1" applyFill="1" applyBorder="1" applyAlignment="1"/>
    <xf numFmtId="0" fontId="2" fillId="5" borderId="11" xfId="0" applyFont="1" applyFill="1" applyBorder="1" applyAlignment="1">
      <alignment wrapText="1"/>
    </xf>
    <xf numFmtId="0" fontId="2" fillId="2" borderId="9" xfId="0" applyFont="1" applyFill="1" applyBorder="1" applyAlignment="1"/>
    <xf numFmtId="0" fontId="2" fillId="2" borderId="10" xfId="0" applyFont="1" applyFill="1" applyBorder="1" applyAlignment="1"/>
    <xf numFmtId="0" fontId="0" fillId="6" borderId="13" xfId="0" applyFill="1" applyBorder="1" applyAlignment="1"/>
    <xf numFmtId="0" fontId="0" fillId="6" borderId="12" xfId="0" applyFill="1" applyBorder="1" applyAlignment="1"/>
    <xf numFmtId="0" fontId="0" fillId="6" borderId="14" xfId="0" applyFill="1" applyBorder="1" applyAlignment="1"/>
    <xf numFmtId="0" fontId="2" fillId="8" borderId="11" xfId="0" applyFont="1" applyFill="1" applyBorder="1" applyAlignment="1">
      <alignment wrapText="1"/>
    </xf>
    <xf numFmtId="0" fontId="0" fillId="0" borderId="1" xfId="0" applyBorder="1" applyAlignment="1">
      <alignment horizontal="center" vertical="center"/>
    </xf>
    <xf numFmtId="0" fontId="2" fillId="2" borderId="16" xfId="0" applyFont="1" applyFill="1" applyBorder="1" applyAlignment="1">
      <alignment vertical="center"/>
    </xf>
    <xf numFmtId="0" fontId="0" fillId="0" borderId="0" xfId="0" applyAlignment="1">
      <alignment vertical="center"/>
    </xf>
    <xf numFmtId="0" fontId="2" fillId="4" borderId="2" xfId="0" applyFont="1" applyFill="1" applyBorder="1" applyAlignment="1">
      <alignment horizontal="center" vertical="center" wrapText="1" readingOrder="2"/>
    </xf>
    <xf numFmtId="0" fontId="2" fillId="0" borderId="5" xfId="0" applyFont="1" applyBorder="1" applyAlignment="1">
      <alignment vertical="center" wrapText="1" readingOrder="2"/>
    </xf>
    <xf numFmtId="0" fontId="7" fillId="0" borderId="0" xfId="0" applyFont="1"/>
    <xf numFmtId="0" fontId="0" fillId="0" borderId="3" xfId="0" applyBorder="1" applyAlignment="1">
      <alignment horizontal="center" wrapText="1"/>
    </xf>
    <xf numFmtId="0" fontId="2" fillId="7" borderId="1" xfId="0" applyFont="1" applyFill="1" applyBorder="1" applyAlignment="1">
      <alignment horizontal="center" vertical="center"/>
    </xf>
    <xf numFmtId="44" fontId="2" fillId="2" borderId="16" xfId="1" applyFont="1" applyFill="1" applyBorder="1" applyAlignment="1"/>
    <xf numFmtId="44" fontId="0" fillId="3" borderId="1" xfId="1" applyFont="1" applyFill="1" applyBorder="1" applyAlignment="1">
      <alignment horizontal="center"/>
    </xf>
    <xf numFmtId="44" fontId="2" fillId="5" borderId="7" xfId="1" applyFont="1" applyFill="1" applyBorder="1" applyAlignment="1">
      <alignment horizontal="center"/>
    </xf>
    <xf numFmtId="44" fontId="2" fillId="5" borderId="4" xfId="1" applyFont="1" applyFill="1" applyBorder="1" applyAlignment="1">
      <alignment horizontal="center"/>
    </xf>
    <xf numFmtId="44" fontId="2" fillId="2" borderId="9" xfId="1" applyFont="1" applyFill="1" applyBorder="1" applyAlignment="1"/>
    <xf numFmtId="44" fontId="2" fillId="8" borderId="4" xfId="1" applyFont="1" applyFill="1" applyBorder="1" applyAlignment="1">
      <alignment horizontal="center"/>
    </xf>
    <xf numFmtId="44" fontId="0" fillId="0" borderId="0" xfId="1" applyFont="1"/>
    <xf numFmtId="44" fontId="0" fillId="3" borderId="1" xfId="1" applyFont="1" applyFill="1" applyBorder="1"/>
    <xf numFmtId="0" fontId="2" fillId="2" borderId="15" xfId="0" applyFont="1" applyFill="1" applyBorder="1" applyAlignment="1">
      <alignment vertical="center" readingOrder="2"/>
    </xf>
    <xf numFmtId="0" fontId="2" fillId="5" borderId="18" xfId="0" applyFont="1" applyFill="1" applyBorder="1" applyAlignment="1">
      <alignment vertical="center" wrapText="1" readingOrder="2"/>
    </xf>
    <xf numFmtId="0" fontId="2" fillId="7" borderId="5" xfId="0" applyFont="1" applyFill="1" applyBorder="1" applyAlignment="1">
      <alignment vertical="center" wrapText="1" readingOrder="2"/>
    </xf>
    <xf numFmtId="0" fontId="2" fillId="0" borderId="22" xfId="0" applyFont="1" applyBorder="1" applyAlignment="1" applyProtection="1">
      <alignment vertical="center" wrapText="1" readingOrder="2"/>
    </xf>
    <xf numFmtId="0" fontId="2" fillId="5" borderId="11" xfId="0" applyFont="1" applyFill="1" applyBorder="1" applyAlignment="1">
      <alignment vertical="center" wrapText="1" readingOrder="2"/>
    </xf>
    <xf numFmtId="0" fontId="2" fillId="2" borderId="8" xfId="0" applyFont="1" applyFill="1" applyBorder="1" applyAlignment="1">
      <alignment vertical="center" readingOrder="2"/>
    </xf>
    <xf numFmtId="0" fontId="2" fillId="0" borderId="27" xfId="0" applyFont="1" applyBorder="1" applyAlignment="1">
      <alignment vertical="center" wrapText="1" readingOrder="2"/>
    </xf>
    <xf numFmtId="0" fontId="2" fillId="0" borderId="23" xfId="0" applyFont="1" applyBorder="1" applyAlignment="1">
      <alignment vertical="center" wrapText="1" readingOrder="2"/>
    </xf>
    <xf numFmtId="0" fontId="2" fillId="8" borderId="11" xfId="0" applyFont="1" applyFill="1" applyBorder="1" applyAlignment="1">
      <alignment vertical="center" wrapText="1" readingOrder="2"/>
    </xf>
    <xf numFmtId="0" fontId="0" fillId="0" borderId="0" xfId="0" applyAlignment="1">
      <alignment vertical="center" readingOrder="2"/>
    </xf>
    <xf numFmtId="0" fontId="5" fillId="0" borderId="24" xfId="0" applyFont="1" applyBorder="1" applyAlignment="1">
      <alignment vertical="center" readingOrder="2"/>
    </xf>
    <xf numFmtId="0" fontId="7" fillId="0" borderId="0" xfId="0" applyFont="1" applyAlignment="1">
      <alignment vertical="center" readingOrder="2"/>
    </xf>
    <xf numFmtId="0" fontId="0" fillId="0" borderId="1" xfId="0" applyBorder="1" applyAlignment="1">
      <alignment vertical="center" wrapText="1" readingOrder="2"/>
    </xf>
    <xf numFmtId="166" fontId="2" fillId="3" borderId="2" xfId="3" applyNumberFormat="1" applyFont="1" applyFill="1" applyBorder="1" applyAlignment="1">
      <alignment horizontal="center" vertical="center"/>
    </xf>
    <xf numFmtId="166" fontId="2" fillId="2" borderId="16" xfId="3" applyNumberFormat="1" applyFont="1" applyFill="1" applyBorder="1" applyAlignment="1">
      <alignment horizontal="center" vertical="center"/>
    </xf>
    <xf numFmtId="166" fontId="0" fillId="3" borderId="1" xfId="3" applyNumberFormat="1" applyFont="1" applyFill="1" applyBorder="1" applyAlignment="1">
      <alignment horizontal="center" vertical="center"/>
    </xf>
    <xf numFmtId="166" fontId="2" fillId="5" borderId="6" xfId="3" applyNumberFormat="1" applyFont="1" applyFill="1" applyBorder="1" applyAlignment="1">
      <alignment horizontal="center" vertical="center" wrapText="1"/>
    </xf>
    <xf numFmtId="166" fontId="2" fillId="5" borderId="12" xfId="3" applyNumberFormat="1" applyFont="1" applyFill="1" applyBorder="1" applyAlignment="1">
      <alignment horizontal="center" vertical="center" wrapText="1"/>
    </xf>
    <xf numFmtId="166" fontId="2" fillId="2" borderId="9" xfId="3" applyNumberFormat="1" applyFont="1" applyFill="1" applyBorder="1" applyAlignment="1">
      <alignment horizontal="center" vertical="center"/>
    </xf>
    <xf numFmtId="166" fontId="2" fillId="8" borderId="12" xfId="3" applyNumberFormat="1" applyFont="1" applyFill="1" applyBorder="1" applyAlignment="1">
      <alignment horizontal="center" vertical="center" wrapText="1"/>
    </xf>
    <xf numFmtId="166" fontId="2" fillId="3" borderId="1" xfId="3" applyNumberFormat="1" applyFont="1" applyFill="1" applyBorder="1" applyAlignment="1">
      <alignment horizontal="center" vertical="center"/>
    </xf>
    <xf numFmtId="166" fontId="0" fillId="0" borderId="0" xfId="3" applyNumberFormat="1" applyFont="1" applyAlignment="1">
      <alignment horizontal="center" vertical="center"/>
    </xf>
    <xf numFmtId="166" fontId="7" fillId="0" borderId="0" xfId="3" applyNumberFormat="1" applyFont="1" applyAlignment="1">
      <alignment horizontal="center" vertical="center"/>
    </xf>
    <xf numFmtId="166" fontId="0" fillId="0" borderId="5" xfId="3" applyNumberFormat="1" applyFont="1" applyBorder="1" applyAlignment="1">
      <alignment horizontal="center" vertical="center"/>
    </xf>
    <xf numFmtId="0" fontId="2" fillId="2" borderId="16" xfId="1" applyNumberFormat="1" applyFont="1" applyFill="1" applyBorder="1" applyAlignment="1"/>
    <xf numFmtId="0" fontId="0" fillId="3" borderId="1" xfId="1" applyNumberFormat="1" applyFont="1" applyFill="1" applyBorder="1" applyAlignment="1">
      <alignment horizontal="center"/>
    </xf>
    <xf numFmtId="0" fontId="2" fillId="5" borderId="7" xfId="1" applyNumberFormat="1" applyFont="1" applyFill="1" applyBorder="1" applyAlignment="1">
      <alignment horizontal="center"/>
    </xf>
    <xf numFmtId="0" fontId="2" fillId="5" borderId="4" xfId="1" applyNumberFormat="1" applyFont="1" applyFill="1" applyBorder="1" applyAlignment="1">
      <alignment horizontal="center"/>
    </xf>
    <xf numFmtId="0" fontId="2" fillId="2" borderId="9" xfId="1" applyNumberFormat="1" applyFont="1" applyFill="1" applyBorder="1" applyAlignment="1"/>
    <xf numFmtId="0" fontId="2" fillId="8" borderId="4" xfId="1" applyNumberFormat="1" applyFont="1" applyFill="1" applyBorder="1" applyAlignment="1">
      <alignment horizontal="center"/>
    </xf>
    <xf numFmtId="0" fontId="0" fillId="0" borderId="0" xfId="0" applyNumberFormat="1" applyAlignment="1">
      <alignment vertical="center"/>
    </xf>
    <xf numFmtId="0" fontId="7" fillId="0" borderId="0" xfId="0" applyNumberFormat="1" applyFont="1" applyAlignment="1">
      <alignment vertical="center"/>
    </xf>
    <xf numFmtId="0" fontId="0" fillId="0" borderId="1" xfId="0" applyNumberFormat="1" applyBorder="1" applyAlignment="1">
      <alignment horizontal="center" vertical="center"/>
    </xf>
    <xf numFmtId="9" fontId="0" fillId="9" borderId="1" xfId="2" applyFont="1" applyFill="1" applyBorder="1" applyAlignment="1" applyProtection="1">
      <alignment horizontal="center" vertical="center"/>
      <protection locked="0"/>
    </xf>
    <xf numFmtId="0" fontId="0" fillId="3" borderId="1" xfId="1" applyNumberFormat="1" applyFont="1" applyFill="1" applyBorder="1" applyAlignment="1">
      <alignment horizontal="center" vertical="center" readingOrder="2"/>
    </xf>
    <xf numFmtId="44" fontId="0" fillId="3" borderId="1" xfId="1" applyFont="1" applyFill="1" applyBorder="1" applyAlignment="1">
      <alignment horizontal="center" vertical="center"/>
    </xf>
    <xf numFmtId="0" fontId="0" fillId="9" borderId="1" xfId="0" applyFill="1" applyBorder="1" applyAlignment="1" applyProtection="1">
      <alignment vertical="center"/>
      <protection locked="0"/>
    </xf>
    <xf numFmtId="0" fontId="0" fillId="0" borderId="3" xfId="0" applyBorder="1" applyAlignment="1">
      <alignment horizontal="center" vertical="center"/>
    </xf>
    <xf numFmtId="9" fontId="0" fillId="3" borderId="1" xfId="1" applyNumberFormat="1" applyFont="1" applyFill="1" applyBorder="1" applyAlignment="1">
      <alignment horizontal="center" vertical="center"/>
    </xf>
    <xf numFmtId="44" fontId="2" fillId="2" borderId="16" xfId="1" applyFont="1" applyFill="1" applyBorder="1" applyAlignment="1">
      <alignment vertical="center"/>
    </xf>
    <xf numFmtId="44" fontId="2" fillId="5" borderId="7" xfId="1" applyFont="1" applyFill="1" applyBorder="1" applyAlignment="1">
      <alignment horizontal="center" vertical="center"/>
    </xf>
    <xf numFmtId="44" fontId="2" fillId="5" borderId="4" xfId="1" applyFont="1" applyFill="1" applyBorder="1" applyAlignment="1">
      <alignment horizontal="center" vertical="center"/>
    </xf>
    <xf numFmtId="44" fontId="2" fillId="2" borderId="9" xfId="1" applyFont="1" applyFill="1" applyBorder="1" applyAlignment="1">
      <alignment vertical="center"/>
    </xf>
    <xf numFmtId="44" fontId="2" fillId="8" borderId="4" xfId="1" applyFont="1" applyFill="1" applyBorder="1" applyAlignment="1">
      <alignment horizontal="center" vertical="center"/>
    </xf>
    <xf numFmtId="43" fontId="0" fillId="3" borderId="1" xfId="3" applyFont="1" applyFill="1" applyBorder="1" applyAlignment="1">
      <alignment horizontal="center" vertical="center"/>
    </xf>
    <xf numFmtId="43" fontId="2" fillId="5" borderId="7" xfId="3" applyFont="1" applyFill="1" applyBorder="1" applyAlignment="1">
      <alignment horizontal="center"/>
    </xf>
    <xf numFmtId="43" fontId="2" fillId="5" borderId="4" xfId="3" applyFont="1" applyFill="1" applyBorder="1" applyAlignment="1">
      <alignment horizontal="center"/>
    </xf>
    <xf numFmtId="43" fontId="2" fillId="8" borderId="4" xfId="3" applyFont="1" applyFill="1" applyBorder="1" applyAlignment="1">
      <alignment horizontal="center"/>
    </xf>
    <xf numFmtId="43" fontId="0" fillId="3" borderId="1" xfId="3" applyFont="1" applyFill="1" applyBorder="1" applyAlignment="1">
      <alignment horizontal="center"/>
    </xf>
    <xf numFmtId="43" fontId="2" fillId="2" borderId="16" xfId="3" applyFont="1" applyFill="1" applyBorder="1" applyAlignment="1">
      <alignment horizontal="center"/>
    </xf>
    <xf numFmtId="43" fontId="2" fillId="2" borderId="9" xfId="3" applyFont="1" applyFill="1" applyBorder="1" applyAlignment="1">
      <alignment horizontal="center"/>
    </xf>
    <xf numFmtId="43" fontId="0" fillId="0" borderId="0" xfId="3" applyFont="1" applyAlignment="1">
      <alignment horizontal="center"/>
    </xf>
    <xf numFmtId="43" fontId="0" fillId="0" borderId="1" xfId="3" applyFont="1" applyBorder="1" applyAlignment="1">
      <alignment horizontal="center"/>
    </xf>
    <xf numFmtId="167" fontId="0" fillId="3" borderId="1" xfId="3" applyNumberFormat="1" applyFont="1" applyFill="1" applyBorder="1" applyAlignment="1">
      <alignment horizontal="center" vertical="center"/>
    </xf>
    <xf numFmtId="167" fontId="0" fillId="3" borderId="22" xfId="3" applyNumberFormat="1" applyFont="1" applyFill="1" applyBorder="1" applyAlignment="1">
      <alignment horizontal="center" vertical="center"/>
    </xf>
    <xf numFmtId="167" fontId="0" fillId="3" borderId="21" xfId="3" applyNumberFormat="1" applyFont="1" applyFill="1" applyBorder="1" applyAlignment="1">
      <alignment horizontal="center" vertical="center"/>
    </xf>
    <xf numFmtId="167" fontId="0" fillId="3" borderId="22" xfId="3" applyNumberFormat="1" applyFont="1" applyFill="1" applyBorder="1" applyAlignment="1" applyProtection="1">
      <alignment horizontal="center" vertical="center"/>
    </xf>
    <xf numFmtId="167" fontId="2" fillId="5" borderId="12" xfId="3" applyNumberFormat="1" applyFont="1" applyFill="1" applyBorder="1" applyAlignment="1">
      <alignment horizontal="center" vertical="center" wrapText="1"/>
    </xf>
    <xf numFmtId="167" fontId="2" fillId="2" borderId="16" xfId="3" applyNumberFormat="1" applyFont="1" applyFill="1" applyBorder="1" applyAlignment="1">
      <alignment horizontal="center" vertical="center"/>
    </xf>
    <xf numFmtId="43" fontId="2" fillId="3" borderId="2" xfId="3" applyFont="1" applyFill="1" applyBorder="1" applyAlignment="1">
      <alignment horizontal="center" vertical="center" wrapText="1"/>
    </xf>
    <xf numFmtId="44" fontId="2" fillId="2" borderId="16" xfId="1" applyFont="1" applyFill="1" applyBorder="1" applyAlignment="1" applyProtection="1">
      <alignment vertical="center"/>
    </xf>
    <xf numFmtId="0" fontId="2" fillId="4" borderId="2" xfId="0" applyFont="1" applyFill="1" applyBorder="1" applyAlignment="1">
      <alignment horizontal="center" vertical="center" readingOrder="2"/>
    </xf>
    <xf numFmtId="0" fontId="3" fillId="4" borderId="33" xfId="0" applyFont="1" applyFill="1" applyBorder="1" applyAlignment="1">
      <alignment horizontal="center" vertical="center" wrapText="1"/>
    </xf>
    <xf numFmtId="0" fontId="9" fillId="0" borderId="3" xfId="0" applyFont="1" applyBorder="1" applyAlignment="1">
      <alignment horizontal="center" vertical="center"/>
    </xf>
    <xf numFmtId="44" fontId="0" fillId="10" borderId="1" xfId="1" applyFont="1" applyFill="1" applyBorder="1" applyAlignment="1">
      <alignment horizontal="center" vertical="center"/>
    </xf>
    <xf numFmtId="0" fontId="3" fillId="0" borderId="34" xfId="0" applyFont="1" applyBorder="1" applyAlignment="1">
      <alignment horizontal="center" vertical="center" wrapText="1" readingOrder="2"/>
    </xf>
    <xf numFmtId="0" fontId="3" fillId="0" borderId="20" xfId="0" applyFont="1" applyBorder="1" applyAlignment="1">
      <alignment horizontal="center" vertical="center" readingOrder="2"/>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2" fillId="0" borderId="28" xfId="0" applyFont="1" applyBorder="1" applyAlignment="1">
      <alignment horizontal="right" readingOrder="2"/>
    </xf>
    <xf numFmtId="0" fontId="2" fillId="0" borderId="25" xfId="0" applyFont="1" applyBorder="1" applyAlignment="1">
      <alignment horizontal="right" readingOrder="2"/>
    </xf>
    <xf numFmtId="0" fontId="2" fillId="0" borderId="26" xfId="0" applyFont="1" applyBorder="1" applyAlignment="1">
      <alignment horizontal="right" readingOrder="2"/>
    </xf>
    <xf numFmtId="0" fontId="2" fillId="0" borderId="29" xfId="0" applyFont="1" applyBorder="1" applyAlignment="1">
      <alignment horizontal="right" wrapText="1" readingOrder="2"/>
    </xf>
    <xf numFmtId="0" fontId="2" fillId="0" borderId="1" xfId="0" applyFont="1" applyBorder="1" applyAlignment="1">
      <alignment horizontal="right" wrapText="1" readingOrder="2"/>
    </xf>
    <xf numFmtId="0" fontId="2" fillId="0" borderId="3" xfId="0" applyFont="1" applyBorder="1" applyAlignment="1">
      <alignment horizontal="right" wrapText="1" readingOrder="2"/>
    </xf>
    <xf numFmtId="0" fontId="0" fillId="0" borderId="0" xfId="0" applyAlignment="1">
      <alignment horizontal="right" readingOrder="2"/>
    </xf>
    <xf numFmtId="43" fontId="2" fillId="8" borderId="31" xfId="3" applyFont="1" applyFill="1" applyBorder="1" applyAlignment="1">
      <alignment horizontal="center"/>
    </xf>
    <xf numFmtId="43" fontId="2" fillId="8" borderId="19" xfId="3" applyFont="1" applyFill="1" applyBorder="1" applyAlignment="1">
      <alignment horizontal="center"/>
    </xf>
    <xf numFmtId="43" fontId="2" fillId="8" borderId="32" xfId="3" applyFont="1" applyFill="1" applyBorder="1" applyAlignment="1">
      <alignment horizontal="center"/>
    </xf>
    <xf numFmtId="165" fontId="6" fillId="3" borderId="30" xfId="2" applyNumberFormat="1" applyFont="1" applyFill="1" applyBorder="1" applyAlignment="1">
      <alignment horizontal="center" vertical="center"/>
    </xf>
    <xf numFmtId="165" fontId="6" fillId="3" borderId="27" xfId="2" applyNumberFormat="1" applyFont="1" applyFill="1" applyBorder="1" applyAlignment="1">
      <alignment horizontal="center" vertical="center"/>
    </xf>
    <xf numFmtId="165" fontId="6" fillId="3" borderId="5" xfId="2" applyNumberFormat="1"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437030</xdr:colOff>
      <xdr:row>0</xdr:row>
      <xdr:rowOff>550579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7372735" y="1"/>
          <a:ext cx="1120589" cy="5505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93"/>
  <sheetViews>
    <sheetView rightToLeft="1" tabSelected="1" zoomScale="70" zoomScaleNormal="70" workbookViewId="0">
      <pane xSplit="2" ySplit="2" topLeftCell="C58" activePane="bottomRight" state="frozen"/>
      <selection pane="topRight" activeCell="B1" sqref="B1"/>
      <selection pane="bottomLeft" activeCell="A3" sqref="A3"/>
      <selection pane="bottomRight" activeCell="G69" sqref="G69"/>
    </sheetView>
  </sheetViews>
  <sheetFormatPr defaultRowHeight="14.25" x14ac:dyDescent="0.2"/>
  <cols>
    <col min="2" max="2" width="51.75" style="45" customWidth="1"/>
    <col min="3" max="3" width="11.875" style="56" customWidth="1"/>
    <col min="4" max="4" width="9" style="65"/>
    <col min="5" max="5" width="13.375" style="3" customWidth="1"/>
    <col min="6" max="6" width="17.125" style="32" customWidth="1"/>
    <col min="7" max="7" width="14.5" style="17" customWidth="1"/>
    <col min="8" max="8" width="19.375" style="85" customWidth="1"/>
    <col min="9" max="9" width="12.125" style="2" customWidth="1"/>
    <col min="10" max="10" width="33.625" style="1" customWidth="1"/>
    <col min="11" max="11" width="12.125" style="1" customWidth="1"/>
    <col min="12" max="12" width="25.375" customWidth="1"/>
  </cols>
  <sheetData>
    <row r="1" spans="1:12" ht="57" customHeight="1" thickBot="1" x14ac:dyDescent="0.25">
      <c r="B1" s="100" t="s">
        <v>377</v>
      </c>
      <c r="C1" s="100"/>
      <c r="D1" s="100"/>
      <c r="E1" s="100"/>
      <c r="F1" s="100"/>
      <c r="G1" s="100"/>
      <c r="H1" s="100"/>
      <c r="I1" s="100"/>
      <c r="J1" s="101"/>
      <c r="K1" s="98" t="s">
        <v>374</v>
      </c>
      <c r="L1" s="99"/>
    </row>
    <row r="2" spans="1:12" ht="30" customHeight="1" thickBot="1" x14ac:dyDescent="0.25">
      <c r="A2" s="5" t="s">
        <v>140</v>
      </c>
      <c r="B2" s="20" t="s">
        <v>12</v>
      </c>
      <c r="C2" s="46" t="s">
        <v>340</v>
      </c>
      <c r="D2" s="46" t="s">
        <v>0</v>
      </c>
      <c r="E2" s="46" t="s">
        <v>357</v>
      </c>
      <c r="F2" s="94" t="s">
        <v>372</v>
      </c>
      <c r="G2" s="46" t="s">
        <v>371</v>
      </c>
      <c r="H2" s="92" t="s">
        <v>370</v>
      </c>
      <c r="I2" s="6" t="s">
        <v>1</v>
      </c>
      <c r="J2" s="6" t="s">
        <v>2</v>
      </c>
      <c r="K2" s="95" t="s">
        <v>3</v>
      </c>
      <c r="L2" s="95" t="s">
        <v>11</v>
      </c>
    </row>
    <row r="3" spans="1:12" ht="15" x14ac:dyDescent="0.25">
      <c r="A3" s="7"/>
      <c r="B3" s="33" t="s">
        <v>132</v>
      </c>
      <c r="C3" s="47"/>
      <c r="D3" s="57"/>
      <c r="E3" s="25"/>
      <c r="F3" s="8"/>
      <c r="G3" s="93"/>
      <c r="H3" s="82"/>
      <c r="I3" s="8"/>
      <c r="J3" s="8"/>
      <c r="K3" s="8"/>
      <c r="L3" s="9"/>
    </row>
    <row r="4" spans="1:12" s="19" customFormat="1" ht="30" x14ac:dyDescent="0.2">
      <c r="A4" s="24">
        <v>1</v>
      </c>
      <c r="B4" s="21" t="s">
        <v>358</v>
      </c>
      <c r="C4" s="86">
        <v>3.5677800000000004</v>
      </c>
      <c r="D4" s="67" t="s">
        <v>5</v>
      </c>
      <c r="E4" s="68">
        <v>200000</v>
      </c>
      <c r="F4" s="66"/>
      <c r="G4" s="68">
        <f t="shared" ref="G4" si="0">SUM(E4-(E4*F4))</f>
        <v>200000</v>
      </c>
      <c r="H4" s="77">
        <f>G4*C4</f>
        <v>713556.00000000012</v>
      </c>
      <c r="I4" s="69"/>
      <c r="J4" s="69"/>
      <c r="K4" s="69"/>
      <c r="L4" s="70"/>
    </row>
    <row r="5" spans="1:12" s="19" customFormat="1" ht="15" x14ac:dyDescent="0.2">
      <c r="A5" s="24">
        <f>A4+1</f>
        <v>2</v>
      </c>
      <c r="B5" s="21" t="s">
        <v>101</v>
      </c>
      <c r="C5" s="86">
        <v>2.8542240000000003</v>
      </c>
      <c r="D5" s="67" t="s">
        <v>5</v>
      </c>
      <c r="E5" s="68">
        <v>1500</v>
      </c>
      <c r="F5" s="66"/>
      <c r="G5" s="68">
        <f t="shared" ref="G5:G19" si="1">SUM(E5-(E5*F5))</f>
        <v>1500</v>
      </c>
      <c r="H5" s="77">
        <f t="shared" ref="H5:H19" si="2">G5*C5</f>
        <v>4281.3360000000002</v>
      </c>
      <c r="I5" s="69"/>
      <c r="J5" s="69"/>
      <c r="K5" s="69"/>
      <c r="L5" s="70"/>
    </row>
    <row r="6" spans="1:12" s="19" customFormat="1" ht="30" x14ac:dyDescent="0.2">
      <c r="A6" s="24">
        <f t="shared" ref="A6:A88" si="3">A5+1</f>
        <v>3</v>
      </c>
      <c r="B6" s="21" t="s">
        <v>359</v>
      </c>
      <c r="C6" s="86">
        <v>0.71355600000000008</v>
      </c>
      <c r="D6" s="67" t="s">
        <v>5</v>
      </c>
      <c r="E6" s="68">
        <v>15000</v>
      </c>
      <c r="F6" s="66"/>
      <c r="G6" s="68">
        <f t="shared" si="1"/>
        <v>15000</v>
      </c>
      <c r="H6" s="77">
        <f t="shared" si="2"/>
        <v>10703.340000000002</v>
      </c>
      <c r="I6" s="69"/>
      <c r="J6" s="69"/>
      <c r="K6" s="69"/>
      <c r="L6" s="70"/>
    </row>
    <row r="7" spans="1:12" s="19" customFormat="1" ht="15" x14ac:dyDescent="0.2">
      <c r="A7" s="24">
        <f t="shared" si="3"/>
        <v>4</v>
      </c>
      <c r="B7" s="21" t="s">
        <v>360</v>
      </c>
      <c r="C7" s="86">
        <v>0.35677800000000004</v>
      </c>
      <c r="D7" s="67" t="s">
        <v>5</v>
      </c>
      <c r="E7" s="68">
        <v>800</v>
      </c>
      <c r="F7" s="66"/>
      <c r="G7" s="68">
        <f t="shared" si="1"/>
        <v>800</v>
      </c>
      <c r="H7" s="77">
        <f t="shared" si="2"/>
        <v>285.42240000000004</v>
      </c>
      <c r="I7" s="69"/>
      <c r="J7" s="69"/>
      <c r="K7" s="69"/>
      <c r="L7" s="70"/>
    </row>
    <row r="8" spans="1:12" s="19" customFormat="1" ht="30" x14ac:dyDescent="0.2">
      <c r="A8" s="24">
        <f t="shared" si="3"/>
        <v>5</v>
      </c>
      <c r="B8" s="21" t="s">
        <v>100</v>
      </c>
      <c r="C8" s="86">
        <v>42.813360000000003</v>
      </c>
      <c r="D8" s="67" t="s">
        <v>5</v>
      </c>
      <c r="E8" s="68">
        <v>600</v>
      </c>
      <c r="F8" s="66"/>
      <c r="G8" s="68">
        <f t="shared" si="1"/>
        <v>600</v>
      </c>
      <c r="H8" s="77">
        <f t="shared" si="2"/>
        <v>25688.016000000003</v>
      </c>
      <c r="I8" s="69"/>
      <c r="J8" s="69"/>
      <c r="K8" s="69"/>
      <c r="L8" s="70"/>
    </row>
    <row r="9" spans="1:12" s="19" customFormat="1" ht="45" x14ac:dyDescent="0.2">
      <c r="A9" s="24">
        <f t="shared" si="3"/>
        <v>6</v>
      </c>
      <c r="B9" s="21" t="s">
        <v>361</v>
      </c>
      <c r="C9" s="86">
        <v>0.28542240000000002</v>
      </c>
      <c r="D9" s="67" t="s">
        <v>5</v>
      </c>
      <c r="E9" s="68">
        <v>12000</v>
      </c>
      <c r="F9" s="66"/>
      <c r="G9" s="68">
        <f t="shared" si="1"/>
        <v>12000</v>
      </c>
      <c r="H9" s="77">
        <f t="shared" si="2"/>
        <v>3425.0688000000005</v>
      </c>
      <c r="I9" s="69"/>
      <c r="J9" s="69"/>
      <c r="K9" s="69"/>
      <c r="L9" s="70"/>
    </row>
    <row r="10" spans="1:12" s="19" customFormat="1" ht="45" x14ac:dyDescent="0.2">
      <c r="A10" s="24">
        <f t="shared" si="3"/>
        <v>7</v>
      </c>
      <c r="B10" s="21" t="s">
        <v>313</v>
      </c>
      <c r="C10" s="86">
        <v>1.0703340000000001</v>
      </c>
      <c r="D10" s="67" t="s">
        <v>5</v>
      </c>
      <c r="E10" s="68">
        <v>900</v>
      </c>
      <c r="F10" s="66"/>
      <c r="G10" s="68">
        <f t="shared" si="1"/>
        <v>900</v>
      </c>
      <c r="H10" s="77">
        <f t="shared" si="2"/>
        <v>963.30060000000014</v>
      </c>
      <c r="I10" s="69"/>
      <c r="J10" s="69"/>
      <c r="K10" s="69"/>
      <c r="L10" s="96" t="s">
        <v>376</v>
      </c>
    </row>
    <row r="11" spans="1:12" s="19" customFormat="1" ht="30" x14ac:dyDescent="0.2">
      <c r="A11" s="24">
        <f t="shared" si="3"/>
        <v>8</v>
      </c>
      <c r="B11" s="21" t="s">
        <v>319</v>
      </c>
      <c r="C11" s="86">
        <v>0.8919450000000001</v>
      </c>
      <c r="D11" s="67" t="s">
        <v>5</v>
      </c>
      <c r="E11" s="68">
        <v>20000</v>
      </c>
      <c r="F11" s="66"/>
      <c r="G11" s="68">
        <f t="shared" si="1"/>
        <v>20000</v>
      </c>
      <c r="H11" s="77">
        <f t="shared" si="2"/>
        <v>17838.900000000001</v>
      </c>
      <c r="I11" s="69"/>
      <c r="J11" s="69"/>
      <c r="K11" s="69"/>
      <c r="L11" s="70"/>
    </row>
    <row r="12" spans="1:12" s="19" customFormat="1" ht="30" x14ac:dyDescent="0.2">
      <c r="A12" s="24">
        <f t="shared" si="3"/>
        <v>9</v>
      </c>
      <c r="B12" s="21" t="s">
        <v>320</v>
      </c>
      <c r="C12" s="86">
        <v>0.78491160000000004</v>
      </c>
      <c r="D12" s="67" t="s">
        <v>5</v>
      </c>
      <c r="E12" s="68">
        <v>10000</v>
      </c>
      <c r="F12" s="66"/>
      <c r="G12" s="68">
        <f t="shared" si="1"/>
        <v>10000</v>
      </c>
      <c r="H12" s="77">
        <f t="shared" si="2"/>
        <v>7849.116</v>
      </c>
      <c r="I12" s="69"/>
      <c r="J12" s="69"/>
      <c r="K12" s="69"/>
      <c r="L12" s="70"/>
    </row>
    <row r="13" spans="1:12" s="19" customFormat="1" ht="30" x14ac:dyDescent="0.2">
      <c r="A13" s="24">
        <f t="shared" si="3"/>
        <v>10</v>
      </c>
      <c r="B13" s="21" t="s">
        <v>151</v>
      </c>
      <c r="C13" s="86">
        <v>17.838900000000002</v>
      </c>
      <c r="D13" s="67" t="s">
        <v>5</v>
      </c>
      <c r="E13" s="68">
        <v>2400</v>
      </c>
      <c r="F13" s="66"/>
      <c r="G13" s="68">
        <f t="shared" si="1"/>
        <v>2400</v>
      </c>
      <c r="H13" s="77">
        <f t="shared" si="2"/>
        <v>42813.360000000008</v>
      </c>
      <c r="I13" s="69"/>
      <c r="J13" s="69"/>
      <c r="K13" s="69"/>
      <c r="L13" s="96" t="s">
        <v>376</v>
      </c>
    </row>
    <row r="14" spans="1:12" s="19" customFormat="1" ht="45" x14ac:dyDescent="0.2">
      <c r="A14" s="24">
        <f t="shared" si="3"/>
        <v>11</v>
      </c>
      <c r="B14" s="21" t="s">
        <v>362</v>
      </c>
      <c r="C14" s="86">
        <v>0.53516700000000006</v>
      </c>
      <c r="D14" s="67" t="s">
        <v>5</v>
      </c>
      <c r="E14" s="68">
        <v>35000</v>
      </c>
      <c r="F14" s="66"/>
      <c r="G14" s="68">
        <f t="shared" si="1"/>
        <v>35000</v>
      </c>
      <c r="H14" s="77">
        <f t="shared" si="2"/>
        <v>18730.845000000001</v>
      </c>
      <c r="I14" s="69"/>
      <c r="J14" s="69"/>
      <c r="K14" s="69"/>
      <c r="L14" s="70"/>
    </row>
    <row r="15" spans="1:12" s="19" customFormat="1" ht="45" x14ac:dyDescent="0.2">
      <c r="A15" s="24">
        <f t="shared" si="3"/>
        <v>12</v>
      </c>
      <c r="B15" s="21" t="s">
        <v>363</v>
      </c>
      <c r="C15" s="86">
        <v>0.53516700000000006</v>
      </c>
      <c r="D15" s="67" t="s">
        <v>5</v>
      </c>
      <c r="E15" s="68">
        <v>20000</v>
      </c>
      <c r="F15" s="66"/>
      <c r="G15" s="68">
        <f t="shared" si="1"/>
        <v>20000</v>
      </c>
      <c r="H15" s="77">
        <f t="shared" si="2"/>
        <v>10703.340000000002</v>
      </c>
      <c r="I15" s="69"/>
      <c r="J15" s="69"/>
      <c r="K15" s="69"/>
      <c r="L15" s="70"/>
    </row>
    <row r="16" spans="1:12" s="19" customFormat="1" ht="45" x14ac:dyDescent="0.2">
      <c r="A16" s="24">
        <f t="shared" si="3"/>
        <v>13</v>
      </c>
      <c r="B16" s="21" t="s">
        <v>364</v>
      </c>
      <c r="C16" s="86">
        <v>0.53516700000000006</v>
      </c>
      <c r="D16" s="67" t="s">
        <v>5</v>
      </c>
      <c r="E16" s="68">
        <v>25000</v>
      </c>
      <c r="F16" s="66"/>
      <c r="G16" s="68">
        <f t="shared" si="1"/>
        <v>25000</v>
      </c>
      <c r="H16" s="77">
        <f t="shared" si="2"/>
        <v>13379.175000000001</v>
      </c>
      <c r="I16" s="69"/>
      <c r="J16" s="69"/>
      <c r="K16" s="69"/>
      <c r="L16" s="70"/>
    </row>
    <row r="17" spans="1:12" s="19" customFormat="1" ht="60" x14ac:dyDescent="0.2">
      <c r="A17" s="24">
        <f t="shared" si="3"/>
        <v>14</v>
      </c>
      <c r="B17" s="21" t="s">
        <v>365</v>
      </c>
      <c r="C17" s="86">
        <v>0.4281336</v>
      </c>
      <c r="D17" s="67" t="s">
        <v>5</v>
      </c>
      <c r="E17" s="68">
        <v>20000</v>
      </c>
      <c r="F17" s="66"/>
      <c r="G17" s="68">
        <f t="shared" si="1"/>
        <v>20000</v>
      </c>
      <c r="H17" s="77">
        <f t="shared" si="2"/>
        <v>8562.6720000000005</v>
      </c>
      <c r="I17" s="69"/>
      <c r="J17" s="69"/>
      <c r="K17" s="69"/>
      <c r="L17" s="70"/>
    </row>
    <row r="18" spans="1:12" s="19" customFormat="1" ht="15" x14ac:dyDescent="0.2">
      <c r="A18" s="24">
        <f t="shared" si="3"/>
        <v>15</v>
      </c>
      <c r="B18" s="21" t="s">
        <v>315</v>
      </c>
      <c r="C18" s="86">
        <v>1.7838900000000002</v>
      </c>
      <c r="D18" s="67" t="s">
        <v>5</v>
      </c>
      <c r="E18" s="68">
        <v>65000</v>
      </c>
      <c r="F18" s="66"/>
      <c r="G18" s="68">
        <f t="shared" si="1"/>
        <v>65000</v>
      </c>
      <c r="H18" s="77">
        <f t="shared" si="2"/>
        <v>115952.85</v>
      </c>
      <c r="I18" s="69"/>
      <c r="J18" s="69"/>
      <c r="K18" s="69"/>
      <c r="L18" s="70"/>
    </row>
    <row r="19" spans="1:12" s="19" customFormat="1" ht="15" x14ac:dyDescent="0.2">
      <c r="A19" s="24">
        <f t="shared" si="3"/>
        <v>16</v>
      </c>
      <c r="B19" s="21" t="s">
        <v>314</v>
      </c>
      <c r="C19" s="86">
        <v>17.838900000000002</v>
      </c>
      <c r="D19" s="67" t="s">
        <v>5</v>
      </c>
      <c r="E19" s="68">
        <v>1300</v>
      </c>
      <c r="F19" s="66"/>
      <c r="G19" s="68">
        <f t="shared" si="1"/>
        <v>1300</v>
      </c>
      <c r="H19" s="77">
        <f t="shared" si="2"/>
        <v>23190.570000000003</v>
      </c>
      <c r="I19" s="69"/>
      <c r="J19" s="69"/>
      <c r="K19" s="69"/>
      <c r="L19" s="70"/>
    </row>
    <row r="20" spans="1:12" ht="15.75" thickBot="1" x14ac:dyDescent="0.3">
      <c r="A20" s="10"/>
      <c r="B20" s="34" t="s">
        <v>133</v>
      </c>
      <c r="C20" s="49"/>
      <c r="D20" s="59"/>
      <c r="E20" s="27"/>
      <c r="F20" s="27"/>
      <c r="G20" s="73"/>
      <c r="H20" s="78">
        <f>SUM(H4:H19)</f>
        <v>1017923.3118</v>
      </c>
      <c r="I20" s="13"/>
      <c r="J20" s="14"/>
      <c r="K20" s="14"/>
      <c r="L20" s="15"/>
    </row>
    <row r="21" spans="1:12" ht="15" x14ac:dyDescent="0.25">
      <c r="A21" s="7"/>
      <c r="B21" s="33" t="s">
        <v>4</v>
      </c>
      <c r="C21" s="47"/>
      <c r="D21" s="57"/>
      <c r="E21" s="25"/>
      <c r="F21" s="25"/>
      <c r="G21" s="72"/>
      <c r="H21" s="82"/>
      <c r="I21" s="8"/>
      <c r="J21" s="8"/>
      <c r="K21" s="8"/>
      <c r="L21" s="9"/>
    </row>
    <row r="22" spans="1:12" s="19" customFormat="1" ht="15" x14ac:dyDescent="0.2">
      <c r="A22" s="24">
        <f>A19+1</f>
        <v>17</v>
      </c>
      <c r="B22" s="21" t="s">
        <v>102</v>
      </c>
      <c r="C22" s="86">
        <v>5.3516700000000004</v>
      </c>
      <c r="D22" s="67" t="s">
        <v>5</v>
      </c>
      <c r="E22" s="68">
        <v>2000</v>
      </c>
      <c r="F22" s="66"/>
      <c r="G22" s="68">
        <f t="shared" ref="G22:G49" si="4">SUM(E22-(E22*F22))</f>
        <v>2000</v>
      </c>
      <c r="H22" s="77">
        <f t="shared" ref="H22:H49" si="5">G22*C22</f>
        <v>10703.34</v>
      </c>
      <c r="I22" s="69"/>
      <c r="J22" s="69"/>
      <c r="K22" s="69"/>
      <c r="L22" s="70"/>
    </row>
    <row r="23" spans="1:12" s="19" customFormat="1" ht="15" x14ac:dyDescent="0.2">
      <c r="A23" s="24">
        <f t="shared" si="3"/>
        <v>18</v>
      </c>
      <c r="B23" s="21" t="s">
        <v>152</v>
      </c>
      <c r="C23" s="86">
        <v>3.5677800000000004</v>
      </c>
      <c r="D23" s="67" t="s">
        <v>5</v>
      </c>
      <c r="E23" s="68">
        <v>2300</v>
      </c>
      <c r="F23" s="66"/>
      <c r="G23" s="68">
        <f t="shared" si="4"/>
        <v>2300</v>
      </c>
      <c r="H23" s="77">
        <f t="shared" si="5"/>
        <v>8205.8940000000002</v>
      </c>
      <c r="I23" s="69"/>
      <c r="J23" s="69"/>
      <c r="K23" s="69"/>
      <c r="L23" s="70"/>
    </row>
    <row r="24" spans="1:12" s="19" customFormat="1" ht="15" x14ac:dyDescent="0.2">
      <c r="A24" s="24">
        <f t="shared" si="3"/>
        <v>19</v>
      </c>
      <c r="B24" s="21" t="s">
        <v>195</v>
      </c>
      <c r="C24" s="86">
        <v>1.0703340000000001</v>
      </c>
      <c r="D24" s="67" t="s">
        <v>5</v>
      </c>
      <c r="E24" s="68">
        <v>300</v>
      </c>
      <c r="F24" s="66"/>
      <c r="G24" s="68">
        <f t="shared" si="4"/>
        <v>300</v>
      </c>
      <c r="H24" s="77">
        <f t="shared" si="5"/>
        <v>321.10020000000003</v>
      </c>
      <c r="I24" s="69"/>
      <c r="J24" s="69"/>
      <c r="K24" s="69"/>
      <c r="L24" s="96" t="s">
        <v>376</v>
      </c>
    </row>
    <row r="25" spans="1:12" s="19" customFormat="1" ht="30" x14ac:dyDescent="0.2">
      <c r="A25" s="24">
        <f t="shared" si="3"/>
        <v>20</v>
      </c>
      <c r="B25" s="21" t="s">
        <v>103</v>
      </c>
      <c r="C25" s="86">
        <v>8.9194500000000012</v>
      </c>
      <c r="D25" s="67" t="s">
        <v>5</v>
      </c>
      <c r="E25" s="68">
        <v>1200</v>
      </c>
      <c r="F25" s="66"/>
      <c r="G25" s="68">
        <f t="shared" si="4"/>
        <v>1200</v>
      </c>
      <c r="H25" s="77">
        <f t="shared" si="5"/>
        <v>10703.340000000002</v>
      </c>
      <c r="I25" s="69"/>
      <c r="J25" s="69"/>
      <c r="K25" s="69"/>
      <c r="L25" s="96" t="s">
        <v>376</v>
      </c>
    </row>
    <row r="26" spans="1:12" s="19" customFormat="1" ht="30" x14ac:dyDescent="0.2">
      <c r="A26" s="24">
        <f t="shared" si="3"/>
        <v>21</v>
      </c>
      <c r="B26" s="21" t="s">
        <v>121</v>
      </c>
      <c r="C26" s="86">
        <v>4.2813360000000005</v>
      </c>
      <c r="D26" s="67" t="s">
        <v>5</v>
      </c>
      <c r="E26" s="68">
        <v>1350</v>
      </c>
      <c r="F26" s="66"/>
      <c r="G26" s="68">
        <f t="shared" si="4"/>
        <v>1350</v>
      </c>
      <c r="H26" s="77">
        <f t="shared" si="5"/>
        <v>5779.8036000000002</v>
      </c>
      <c r="I26" s="69"/>
      <c r="J26" s="69"/>
      <c r="K26" s="69"/>
      <c r="L26" s="96" t="s">
        <v>376</v>
      </c>
    </row>
    <row r="27" spans="1:12" s="19" customFormat="1" ht="15" x14ac:dyDescent="0.2">
      <c r="A27" s="24">
        <f t="shared" si="3"/>
        <v>22</v>
      </c>
      <c r="B27" s="21" t="s">
        <v>199</v>
      </c>
      <c r="C27" s="86">
        <v>4.6381140000000007</v>
      </c>
      <c r="D27" s="67" t="s">
        <v>5</v>
      </c>
      <c r="E27" s="68">
        <v>1650</v>
      </c>
      <c r="F27" s="66"/>
      <c r="G27" s="68">
        <f t="shared" si="4"/>
        <v>1650</v>
      </c>
      <c r="H27" s="77">
        <f t="shared" si="5"/>
        <v>7652.888100000001</v>
      </c>
      <c r="I27" s="69"/>
      <c r="J27" s="69"/>
      <c r="K27" s="69"/>
      <c r="L27" s="96" t="s">
        <v>376</v>
      </c>
    </row>
    <row r="28" spans="1:12" s="19" customFormat="1" ht="15" x14ac:dyDescent="0.2">
      <c r="A28" s="24">
        <f t="shared" si="3"/>
        <v>23</v>
      </c>
      <c r="B28" s="21" t="s">
        <v>200</v>
      </c>
      <c r="C28" s="86">
        <v>5.3516700000000004</v>
      </c>
      <c r="D28" s="67" t="s">
        <v>5</v>
      </c>
      <c r="E28" s="68">
        <v>2500</v>
      </c>
      <c r="F28" s="66"/>
      <c r="G28" s="68">
        <f t="shared" si="4"/>
        <v>2500</v>
      </c>
      <c r="H28" s="77">
        <f t="shared" si="5"/>
        <v>13379.175000000001</v>
      </c>
      <c r="I28" s="69"/>
      <c r="J28" s="69"/>
      <c r="K28" s="69"/>
      <c r="L28" s="96" t="s">
        <v>376</v>
      </c>
    </row>
    <row r="29" spans="1:12" s="19" customFormat="1" ht="30" x14ac:dyDescent="0.2">
      <c r="A29" s="24">
        <f t="shared" si="3"/>
        <v>24</v>
      </c>
      <c r="B29" s="21" t="s">
        <v>253</v>
      </c>
      <c r="C29" s="86">
        <v>12.48723</v>
      </c>
      <c r="D29" s="67" t="s">
        <v>5</v>
      </c>
      <c r="E29" s="68">
        <v>900</v>
      </c>
      <c r="F29" s="66"/>
      <c r="G29" s="68">
        <f t="shared" si="4"/>
        <v>900</v>
      </c>
      <c r="H29" s="77">
        <f t="shared" si="5"/>
        <v>11238.507</v>
      </c>
      <c r="I29" s="69"/>
      <c r="J29" s="69"/>
      <c r="K29" s="69"/>
      <c r="L29" s="70"/>
    </row>
    <row r="30" spans="1:12" s="19" customFormat="1" ht="45" x14ac:dyDescent="0.2">
      <c r="A30" s="24">
        <f t="shared" si="3"/>
        <v>25</v>
      </c>
      <c r="B30" s="21" t="s">
        <v>104</v>
      </c>
      <c r="C30" s="86">
        <v>7.1355600000000008</v>
      </c>
      <c r="D30" s="67" t="s">
        <v>5</v>
      </c>
      <c r="E30" s="68">
        <v>2500</v>
      </c>
      <c r="F30" s="66"/>
      <c r="G30" s="68">
        <f t="shared" si="4"/>
        <v>2500</v>
      </c>
      <c r="H30" s="77">
        <f t="shared" si="5"/>
        <v>17838.900000000001</v>
      </c>
      <c r="I30" s="69"/>
      <c r="J30" s="69"/>
      <c r="K30" s="69"/>
      <c r="L30" s="70"/>
    </row>
    <row r="31" spans="1:12" s="19" customFormat="1" ht="60" x14ac:dyDescent="0.2">
      <c r="A31" s="24">
        <f t="shared" si="3"/>
        <v>26</v>
      </c>
      <c r="B31" s="35" t="s">
        <v>324</v>
      </c>
      <c r="C31" s="86">
        <v>7.1355600000000008</v>
      </c>
      <c r="D31" s="67" t="s">
        <v>5</v>
      </c>
      <c r="E31" s="68">
        <v>2200</v>
      </c>
      <c r="F31" s="66"/>
      <c r="G31" s="68">
        <f t="shared" si="4"/>
        <v>2200</v>
      </c>
      <c r="H31" s="77">
        <f t="shared" si="5"/>
        <v>15698.232000000002</v>
      </c>
      <c r="I31" s="69"/>
      <c r="J31" s="69"/>
      <c r="K31" s="69"/>
      <c r="L31" s="70"/>
    </row>
    <row r="32" spans="1:12" s="19" customFormat="1" ht="60" x14ac:dyDescent="0.2">
      <c r="A32" s="24">
        <f t="shared" si="3"/>
        <v>27</v>
      </c>
      <c r="B32" s="35" t="s">
        <v>325</v>
      </c>
      <c r="C32" s="86">
        <v>7.1355600000000008</v>
      </c>
      <c r="D32" s="67" t="s">
        <v>5</v>
      </c>
      <c r="E32" s="68">
        <v>2500</v>
      </c>
      <c r="F32" s="66"/>
      <c r="G32" s="68">
        <f t="shared" si="4"/>
        <v>2500</v>
      </c>
      <c r="H32" s="77">
        <f t="shared" si="5"/>
        <v>17838.900000000001</v>
      </c>
      <c r="I32" s="69"/>
      <c r="J32" s="69"/>
      <c r="K32" s="69"/>
      <c r="L32" s="70"/>
    </row>
    <row r="33" spans="1:12" s="19" customFormat="1" ht="60" x14ac:dyDescent="0.2">
      <c r="A33" s="24">
        <f t="shared" si="3"/>
        <v>28</v>
      </c>
      <c r="B33" s="35" t="s">
        <v>326</v>
      </c>
      <c r="C33" s="86">
        <v>5.3516700000000004</v>
      </c>
      <c r="D33" s="67" t="s">
        <v>5</v>
      </c>
      <c r="E33" s="68">
        <v>3500</v>
      </c>
      <c r="F33" s="66"/>
      <c r="G33" s="68">
        <f t="shared" si="4"/>
        <v>3500</v>
      </c>
      <c r="H33" s="77">
        <f t="shared" si="5"/>
        <v>18730.845000000001</v>
      </c>
      <c r="I33" s="69"/>
      <c r="J33" s="69"/>
      <c r="K33" s="69"/>
      <c r="L33" s="70"/>
    </row>
    <row r="34" spans="1:12" s="19" customFormat="1" ht="45" x14ac:dyDescent="0.2">
      <c r="A34" s="24">
        <f t="shared" si="3"/>
        <v>29</v>
      </c>
      <c r="B34" s="35" t="s">
        <v>177</v>
      </c>
      <c r="C34" s="86">
        <v>3.5677800000000004</v>
      </c>
      <c r="D34" s="67" t="s">
        <v>5</v>
      </c>
      <c r="E34" s="68">
        <v>12000</v>
      </c>
      <c r="F34" s="66"/>
      <c r="G34" s="68">
        <f t="shared" si="4"/>
        <v>12000</v>
      </c>
      <c r="H34" s="77">
        <f t="shared" si="5"/>
        <v>42813.360000000008</v>
      </c>
      <c r="I34" s="69"/>
      <c r="J34" s="69"/>
      <c r="K34" s="69"/>
      <c r="L34" s="70"/>
    </row>
    <row r="35" spans="1:12" s="19" customFormat="1" ht="60" x14ac:dyDescent="0.2">
      <c r="A35" s="24">
        <f t="shared" si="3"/>
        <v>30</v>
      </c>
      <c r="B35" s="35" t="s">
        <v>298</v>
      </c>
      <c r="C35" s="86">
        <v>1.7838900000000002</v>
      </c>
      <c r="D35" s="67" t="s">
        <v>5</v>
      </c>
      <c r="E35" s="68">
        <v>25000</v>
      </c>
      <c r="F35" s="66"/>
      <c r="G35" s="68">
        <f t="shared" si="4"/>
        <v>25000</v>
      </c>
      <c r="H35" s="77">
        <f t="shared" si="5"/>
        <v>44597.250000000007</v>
      </c>
      <c r="I35" s="69"/>
      <c r="J35" s="69"/>
      <c r="K35" s="69"/>
      <c r="L35" s="70"/>
    </row>
    <row r="36" spans="1:12" s="19" customFormat="1" ht="60" x14ac:dyDescent="0.2">
      <c r="A36" s="24">
        <f>A35+1</f>
        <v>31</v>
      </c>
      <c r="B36" s="21" t="s">
        <v>294</v>
      </c>
      <c r="C36" s="86">
        <v>3.5677800000000004</v>
      </c>
      <c r="D36" s="67" t="s">
        <v>5</v>
      </c>
      <c r="E36" s="68">
        <v>3500</v>
      </c>
      <c r="F36" s="66"/>
      <c r="G36" s="68">
        <f t="shared" si="4"/>
        <v>3500</v>
      </c>
      <c r="H36" s="77">
        <f t="shared" si="5"/>
        <v>12487.230000000001</v>
      </c>
      <c r="I36" s="69"/>
      <c r="J36" s="69"/>
      <c r="K36" s="69"/>
      <c r="L36" s="96" t="s">
        <v>376</v>
      </c>
    </row>
    <row r="37" spans="1:12" s="19" customFormat="1" ht="15" x14ac:dyDescent="0.2">
      <c r="A37" s="24">
        <f t="shared" si="3"/>
        <v>32</v>
      </c>
      <c r="B37" s="21" t="s">
        <v>56</v>
      </c>
      <c r="C37" s="86">
        <v>0.6422004</v>
      </c>
      <c r="D37" s="67" t="s">
        <v>5</v>
      </c>
      <c r="E37" s="68">
        <v>10500</v>
      </c>
      <c r="F37" s="66"/>
      <c r="G37" s="68">
        <f t="shared" si="4"/>
        <v>10500</v>
      </c>
      <c r="H37" s="77">
        <f t="shared" si="5"/>
        <v>6743.1041999999998</v>
      </c>
      <c r="I37" s="69"/>
      <c r="J37" s="69"/>
      <c r="K37" s="69"/>
      <c r="L37" s="96" t="s">
        <v>376</v>
      </c>
    </row>
    <row r="38" spans="1:12" s="19" customFormat="1" ht="15" x14ac:dyDescent="0.2">
      <c r="A38" s="24">
        <f t="shared" si="3"/>
        <v>33</v>
      </c>
      <c r="B38" s="21" t="s">
        <v>55</v>
      </c>
      <c r="C38" s="86">
        <v>0.78491160000000004</v>
      </c>
      <c r="D38" s="67" t="s">
        <v>5</v>
      </c>
      <c r="E38" s="68">
        <v>11500</v>
      </c>
      <c r="F38" s="66"/>
      <c r="G38" s="68">
        <f t="shared" si="4"/>
        <v>11500</v>
      </c>
      <c r="H38" s="77">
        <f t="shared" si="5"/>
        <v>9026.483400000001</v>
      </c>
      <c r="I38" s="69"/>
      <c r="J38" s="69"/>
      <c r="K38" s="69"/>
      <c r="L38" s="96" t="s">
        <v>376</v>
      </c>
    </row>
    <row r="39" spans="1:12" s="19" customFormat="1" ht="15" x14ac:dyDescent="0.2">
      <c r="A39" s="24">
        <f t="shared" si="3"/>
        <v>34</v>
      </c>
      <c r="B39" s="21" t="s">
        <v>57</v>
      </c>
      <c r="C39" s="86">
        <v>1.0703340000000001</v>
      </c>
      <c r="D39" s="67" t="s">
        <v>5</v>
      </c>
      <c r="E39" s="68">
        <v>13500</v>
      </c>
      <c r="F39" s="66"/>
      <c r="G39" s="68">
        <f t="shared" si="4"/>
        <v>13500</v>
      </c>
      <c r="H39" s="77">
        <f t="shared" si="5"/>
        <v>14449.509000000002</v>
      </c>
      <c r="I39" s="69"/>
      <c r="J39" s="69"/>
      <c r="K39" s="69"/>
      <c r="L39" s="96" t="s">
        <v>376</v>
      </c>
    </row>
    <row r="40" spans="1:12" s="19" customFormat="1" ht="15" x14ac:dyDescent="0.2">
      <c r="A40" s="24">
        <f t="shared" si="3"/>
        <v>35</v>
      </c>
      <c r="B40" s="21" t="s">
        <v>366</v>
      </c>
      <c r="C40" s="86">
        <v>1.6055010000000001</v>
      </c>
      <c r="D40" s="67" t="s">
        <v>6</v>
      </c>
      <c r="E40" s="68">
        <v>2500</v>
      </c>
      <c r="F40" s="66"/>
      <c r="G40" s="68">
        <f t="shared" si="4"/>
        <v>2500</v>
      </c>
      <c r="H40" s="77">
        <f t="shared" si="5"/>
        <v>4013.7525000000001</v>
      </c>
      <c r="I40" s="69"/>
      <c r="J40" s="69"/>
      <c r="K40" s="69"/>
      <c r="L40" s="96" t="s">
        <v>376</v>
      </c>
    </row>
    <row r="41" spans="1:12" s="19" customFormat="1" ht="15" x14ac:dyDescent="0.2">
      <c r="A41" s="24">
        <f t="shared" si="3"/>
        <v>36</v>
      </c>
      <c r="B41" s="21" t="s">
        <v>264</v>
      </c>
      <c r="C41" s="86">
        <v>0.39245580000000002</v>
      </c>
      <c r="D41" s="67" t="s">
        <v>5</v>
      </c>
      <c r="E41" s="68">
        <v>10000</v>
      </c>
      <c r="F41" s="66"/>
      <c r="G41" s="68">
        <f t="shared" si="4"/>
        <v>10000</v>
      </c>
      <c r="H41" s="77">
        <f t="shared" si="5"/>
        <v>3924.558</v>
      </c>
      <c r="I41" s="69"/>
      <c r="J41" s="69"/>
      <c r="K41" s="69"/>
      <c r="L41" s="96" t="s">
        <v>376</v>
      </c>
    </row>
    <row r="42" spans="1:12" s="19" customFormat="1" ht="30" x14ac:dyDescent="0.2">
      <c r="A42" s="24">
        <f t="shared" si="3"/>
        <v>37</v>
      </c>
      <c r="B42" s="21" t="s">
        <v>265</v>
      </c>
      <c r="C42" s="86">
        <v>0.71355600000000008</v>
      </c>
      <c r="D42" s="67" t="s">
        <v>5</v>
      </c>
      <c r="E42" s="68">
        <v>20000</v>
      </c>
      <c r="F42" s="66"/>
      <c r="G42" s="68">
        <f t="shared" si="4"/>
        <v>20000</v>
      </c>
      <c r="H42" s="77">
        <f t="shared" si="5"/>
        <v>14271.12</v>
      </c>
      <c r="I42" s="69"/>
      <c r="J42" s="69"/>
      <c r="K42" s="69"/>
      <c r="L42" s="70"/>
    </row>
    <row r="43" spans="1:12" s="19" customFormat="1" ht="30" x14ac:dyDescent="0.2">
      <c r="A43" s="24">
        <f t="shared" si="3"/>
        <v>38</v>
      </c>
      <c r="B43" s="21" t="s">
        <v>106</v>
      </c>
      <c r="C43" s="86">
        <v>1.7838900000000002</v>
      </c>
      <c r="D43" s="67" t="s">
        <v>5</v>
      </c>
      <c r="E43" s="68">
        <v>2500</v>
      </c>
      <c r="F43" s="66"/>
      <c r="G43" s="68">
        <f t="shared" si="4"/>
        <v>2500</v>
      </c>
      <c r="H43" s="77">
        <f t="shared" si="5"/>
        <v>4459.7250000000004</v>
      </c>
      <c r="I43" s="69"/>
      <c r="J43" s="69"/>
      <c r="K43" s="69"/>
      <c r="L43" s="96" t="s">
        <v>376</v>
      </c>
    </row>
    <row r="44" spans="1:12" s="19" customFormat="1" ht="15" x14ac:dyDescent="0.2">
      <c r="A44" s="24">
        <f t="shared" si="3"/>
        <v>39</v>
      </c>
      <c r="B44" s="21" t="s">
        <v>58</v>
      </c>
      <c r="C44" s="86">
        <v>3.1396464000000002</v>
      </c>
      <c r="D44" s="67" t="s">
        <v>5</v>
      </c>
      <c r="E44" s="68">
        <v>800</v>
      </c>
      <c r="F44" s="66"/>
      <c r="G44" s="68">
        <f t="shared" si="4"/>
        <v>800</v>
      </c>
      <c r="H44" s="77">
        <f t="shared" si="5"/>
        <v>2511.7171200000003</v>
      </c>
      <c r="I44" s="69"/>
      <c r="J44" s="69"/>
      <c r="K44" s="69"/>
      <c r="L44" s="70"/>
    </row>
    <row r="45" spans="1:12" s="19" customFormat="1" ht="15" x14ac:dyDescent="0.2">
      <c r="A45" s="24">
        <f t="shared" si="3"/>
        <v>40</v>
      </c>
      <c r="B45" s="21" t="s">
        <v>107</v>
      </c>
      <c r="C45" s="86">
        <v>3.3893910000000003</v>
      </c>
      <c r="D45" s="67" t="s">
        <v>5</v>
      </c>
      <c r="E45" s="68">
        <v>1500</v>
      </c>
      <c r="F45" s="66"/>
      <c r="G45" s="68">
        <f t="shared" si="4"/>
        <v>1500</v>
      </c>
      <c r="H45" s="77">
        <f t="shared" si="5"/>
        <v>5084.0865000000003</v>
      </c>
      <c r="I45" s="69"/>
      <c r="J45" s="69"/>
      <c r="K45" s="69"/>
      <c r="L45" s="70"/>
    </row>
    <row r="46" spans="1:12" s="19" customFormat="1" ht="15" x14ac:dyDescent="0.2">
      <c r="A46" s="24">
        <f t="shared" si="3"/>
        <v>41</v>
      </c>
      <c r="B46" s="21" t="s">
        <v>122</v>
      </c>
      <c r="C46" s="86">
        <v>1.7838900000000002</v>
      </c>
      <c r="D46" s="67" t="s">
        <v>5</v>
      </c>
      <c r="E46" s="68">
        <v>3500</v>
      </c>
      <c r="F46" s="66"/>
      <c r="G46" s="68">
        <f t="shared" si="4"/>
        <v>3500</v>
      </c>
      <c r="H46" s="77">
        <f t="shared" si="5"/>
        <v>6243.6150000000007</v>
      </c>
      <c r="I46" s="69"/>
      <c r="J46" s="69"/>
      <c r="K46" s="69"/>
      <c r="L46" s="70"/>
    </row>
    <row r="47" spans="1:12" s="19" customFormat="1" ht="30" x14ac:dyDescent="0.2">
      <c r="A47" s="24">
        <f t="shared" si="3"/>
        <v>42</v>
      </c>
      <c r="B47" s="36" t="s">
        <v>202</v>
      </c>
      <c r="C47" s="86">
        <v>1.7838900000000002</v>
      </c>
      <c r="D47" s="67" t="s">
        <v>5</v>
      </c>
      <c r="E47" s="68">
        <v>400</v>
      </c>
      <c r="F47" s="66"/>
      <c r="G47" s="68">
        <f t="shared" si="4"/>
        <v>400</v>
      </c>
      <c r="H47" s="77">
        <f t="shared" si="5"/>
        <v>713.55600000000004</v>
      </c>
      <c r="I47" s="69"/>
      <c r="J47" s="69"/>
      <c r="K47" s="69"/>
      <c r="L47" s="70"/>
    </row>
    <row r="48" spans="1:12" s="19" customFormat="1" ht="30" x14ac:dyDescent="0.2">
      <c r="A48" s="24">
        <f t="shared" si="3"/>
        <v>43</v>
      </c>
      <c r="B48" s="36" t="s">
        <v>203</v>
      </c>
      <c r="C48" s="86">
        <v>1.0703340000000001</v>
      </c>
      <c r="D48" s="67" t="s">
        <v>5</v>
      </c>
      <c r="E48" s="68">
        <v>300</v>
      </c>
      <c r="F48" s="66"/>
      <c r="G48" s="68">
        <f t="shared" si="4"/>
        <v>300</v>
      </c>
      <c r="H48" s="77">
        <f t="shared" si="5"/>
        <v>321.10020000000003</v>
      </c>
      <c r="I48" s="69"/>
      <c r="J48" s="69"/>
      <c r="K48" s="69"/>
      <c r="L48" s="70"/>
    </row>
    <row r="49" spans="1:12" s="19" customFormat="1" ht="30" x14ac:dyDescent="0.2">
      <c r="A49" s="24">
        <f t="shared" si="3"/>
        <v>44</v>
      </c>
      <c r="B49" s="36" t="s">
        <v>204</v>
      </c>
      <c r="C49" s="86">
        <v>0.71355600000000008</v>
      </c>
      <c r="D49" s="67" t="s">
        <v>5</v>
      </c>
      <c r="E49" s="68">
        <v>200</v>
      </c>
      <c r="F49" s="66"/>
      <c r="G49" s="68">
        <f t="shared" si="4"/>
        <v>200</v>
      </c>
      <c r="H49" s="77">
        <f t="shared" si="5"/>
        <v>142.71120000000002</v>
      </c>
      <c r="I49" s="69"/>
      <c r="J49" s="69"/>
      <c r="K49" s="69"/>
      <c r="L49" s="70"/>
    </row>
    <row r="50" spans="1:12" ht="15.75" thickBot="1" x14ac:dyDescent="0.3">
      <c r="A50" s="10"/>
      <c r="B50" s="37" t="s">
        <v>9</v>
      </c>
      <c r="C50" s="50"/>
      <c r="D50" s="60"/>
      <c r="E50" s="28"/>
      <c r="F50" s="28"/>
      <c r="G50" s="74"/>
      <c r="H50" s="79">
        <f>SUM(H22:H49)</f>
        <v>309893.80301999999</v>
      </c>
      <c r="I50" s="13"/>
      <c r="J50" s="14"/>
      <c r="K50" s="14"/>
      <c r="L50" s="15"/>
    </row>
    <row r="51" spans="1:12" ht="15" x14ac:dyDescent="0.25">
      <c r="A51" s="7"/>
      <c r="B51" s="38" t="s">
        <v>280</v>
      </c>
      <c r="C51" s="51"/>
      <c r="D51" s="61"/>
      <c r="E51" s="29"/>
      <c r="F51" s="25"/>
      <c r="G51" s="75"/>
      <c r="H51" s="83"/>
      <c r="I51" s="11"/>
      <c r="J51" s="11"/>
      <c r="K51" s="11"/>
      <c r="L51" s="12"/>
    </row>
    <row r="52" spans="1:12" s="19" customFormat="1" ht="30" x14ac:dyDescent="0.2">
      <c r="A52" s="24">
        <f>A49+1</f>
        <v>45</v>
      </c>
      <c r="B52" s="21" t="s">
        <v>296</v>
      </c>
      <c r="C52" s="86">
        <v>0.17838900000000002</v>
      </c>
      <c r="D52" s="67" t="s">
        <v>5</v>
      </c>
      <c r="E52" s="68">
        <v>70000</v>
      </c>
      <c r="F52" s="66"/>
      <c r="G52" s="68">
        <f t="shared" ref="G52:G59" si="6">SUM(E52-(E52*F52))</f>
        <v>70000</v>
      </c>
      <c r="H52" s="77">
        <f t="shared" ref="H52:H59" si="7">G52*C52</f>
        <v>12487.230000000001</v>
      </c>
      <c r="I52" s="69"/>
      <c r="J52" s="69"/>
      <c r="K52" s="69"/>
      <c r="L52" s="70"/>
    </row>
    <row r="53" spans="1:12" s="19" customFormat="1" ht="15" x14ac:dyDescent="0.2">
      <c r="A53" s="24">
        <f t="shared" si="3"/>
        <v>46</v>
      </c>
      <c r="B53" s="21" t="s">
        <v>286</v>
      </c>
      <c r="C53" s="86">
        <v>0.17838900000000002</v>
      </c>
      <c r="D53" s="67" t="s">
        <v>5</v>
      </c>
      <c r="E53" s="68">
        <v>500</v>
      </c>
      <c r="F53" s="66"/>
      <c r="G53" s="68">
        <f t="shared" si="6"/>
        <v>500</v>
      </c>
      <c r="H53" s="77">
        <f t="shared" si="7"/>
        <v>89.194500000000005</v>
      </c>
      <c r="I53" s="69"/>
      <c r="J53" s="69"/>
      <c r="K53" s="69"/>
      <c r="L53" s="70"/>
    </row>
    <row r="54" spans="1:12" s="19" customFormat="1" ht="30" x14ac:dyDescent="0.2">
      <c r="A54" s="24">
        <f t="shared" si="3"/>
        <v>47</v>
      </c>
      <c r="B54" s="21" t="s">
        <v>282</v>
      </c>
      <c r="C54" s="86">
        <v>0.17125344000000001</v>
      </c>
      <c r="D54" s="67" t="s">
        <v>5</v>
      </c>
      <c r="E54" s="68">
        <v>6000</v>
      </c>
      <c r="F54" s="66"/>
      <c r="G54" s="68">
        <f t="shared" si="6"/>
        <v>6000</v>
      </c>
      <c r="H54" s="77">
        <f t="shared" si="7"/>
        <v>1027.52064</v>
      </c>
      <c r="I54" s="69"/>
      <c r="J54" s="69"/>
      <c r="K54" s="69"/>
      <c r="L54" s="70"/>
    </row>
    <row r="55" spans="1:12" s="19" customFormat="1" ht="15" x14ac:dyDescent="0.2">
      <c r="A55" s="24">
        <f t="shared" si="3"/>
        <v>48</v>
      </c>
      <c r="B55" s="21" t="s">
        <v>297</v>
      </c>
      <c r="C55" s="86">
        <v>0.12487230000000001</v>
      </c>
      <c r="D55" s="67" t="s">
        <v>5</v>
      </c>
      <c r="E55" s="68">
        <v>8500</v>
      </c>
      <c r="F55" s="66"/>
      <c r="G55" s="68">
        <f t="shared" si="6"/>
        <v>8500</v>
      </c>
      <c r="H55" s="77">
        <f t="shared" si="7"/>
        <v>1061.41455</v>
      </c>
      <c r="I55" s="69"/>
      <c r="J55" s="69"/>
      <c r="K55" s="69"/>
      <c r="L55" s="70"/>
    </row>
    <row r="56" spans="1:12" s="19" customFormat="1" ht="15" x14ac:dyDescent="0.2">
      <c r="A56" s="24">
        <f t="shared" si="3"/>
        <v>49</v>
      </c>
      <c r="B56" s="21" t="s">
        <v>285</v>
      </c>
      <c r="C56" s="86">
        <v>1.5351669999999999</v>
      </c>
      <c r="D56" s="67" t="s">
        <v>5</v>
      </c>
      <c r="E56" s="68">
        <v>5500</v>
      </c>
      <c r="F56" s="66"/>
      <c r="G56" s="68">
        <f t="shared" si="6"/>
        <v>5500</v>
      </c>
      <c r="H56" s="77">
        <f t="shared" si="7"/>
        <v>8443.4184999999998</v>
      </c>
      <c r="I56" s="69"/>
      <c r="J56" s="69"/>
      <c r="K56" s="69"/>
      <c r="L56" s="70"/>
    </row>
    <row r="57" spans="1:12" s="19" customFormat="1" ht="15" x14ac:dyDescent="0.2">
      <c r="A57" s="24">
        <f t="shared" si="3"/>
        <v>50</v>
      </c>
      <c r="B57" s="21" t="s">
        <v>283</v>
      </c>
      <c r="C57" s="86">
        <v>1.6422003999999999</v>
      </c>
      <c r="D57" s="67" t="s">
        <v>5</v>
      </c>
      <c r="E57" s="68">
        <v>8000</v>
      </c>
      <c r="F57" s="66"/>
      <c r="G57" s="68">
        <f t="shared" si="6"/>
        <v>8000</v>
      </c>
      <c r="H57" s="77">
        <f t="shared" si="7"/>
        <v>13137.6032</v>
      </c>
      <c r="I57" s="69"/>
      <c r="J57" s="69"/>
      <c r="K57" s="69"/>
      <c r="L57" s="70"/>
    </row>
    <row r="58" spans="1:12" s="19" customFormat="1" ht="30" x14ac:dyDescent="0.2">
      <c r="A58" s="24">
        <f t="shared" si="3"/>
        <v>51</v>
      </c>
      <c r="B58" s="21" t="s">
        <v>287</v>
      </c>
      <c r="C58" s="86">
        <v>0.2140668</v>
      </c>
      <c r="D58" s="67" t="s">
        <v>5</v>
      </c>
      <c r="E58" s="68">
        <v>45000</v>
      </c>
      <c r="F58" s="66"/>
      <c r="G58" s="68">
        <f t="shared" si="6"/>
        <v>45000</v>
      </c>
      <c r="H58" s="77">
        <f t="shared" si="7"/>
        <v>9633.0059999999994</v>
      </c>
      <c r="I58" s="69"/>
      <c r="J58" s="69"/>
      <c r="K58" s="69"/>
      <c r="L58" s="70"/>
    </row>
    <row r="59" spans="1:12" s="19" customFormat="1" ht="15" x14ac:dyDescent="0.2">
      <c r="A59" s="24">
        <f t="shared" si="3"/>
        <v>52</v>
      </c>
      <c r="B59" s="21" t="s">
        <v>284</v>
      </c>
      <c r="C59" s="86">
        <v>0.53516700000000006</v>
      </c>
      <c r="D59" s="67" t="s">
        <v>5</v>
      </c>
      <c r="E59" s="68">
        <v>3500</v>
      </c>
      <c r="F59" s="66"/>
      <c r="G59" s="68">
        <f t="shared" si="6"/>
        <v>3500</v>
      </c>
      <c r="H59" s="77">
        <f t="shared" si="7"/>
        <v>1873.0845000000002</v>
      </c>
      <c r="I59" s="69"/>
      <c r="J59" s="69"/>
      <c r="K59" s="69"/>
      <c r="L59" s="70"/>
    </row>
    <row r="60" spans="1:12" ht="15.75" thickBot="1" x14ac:dyDescent="0.3">
      <c r="A60" s="10"/>
      <c r="B60" s="37" t="s">
        <v>281</v>
      </c>
      <c r="C60" s="50"/>
      <c r="D60" s="60"/>
      <c r="E60" s="28"/>
      <c r="F60" s="28"/>
      <c r="G60" s="74"/>
      <c r="H60" s="79">
        <f>SUM(H52:H59)</f>
        <v>47752.471890000001</v>
      </c>
      <c r="I60" s="13"/>
      <c r="J60" s="14"/>
      <c r="K60" s="14"/>
      <c r="L60" s="15"/>
    </row>
    <row r="61" spans="1:12" ht="15" x14ac:dyDescent="0.25">
      <c r="A61" s="7"/>
      <c r="B61" s="38" t="s">
        <v>289</v>
      </c>
      <c r="C61" s="51"/>
      <c r="D61" s="61"/>
      <c r="E61" s="29"/>
      <c r="F61" s="25"/>
      <c r="G61" s="75"/>
      <c r="H61" s="83"/>
      <c r="I61" s="11"/>
      <c r="J61" s="11"/>
      <c r="K61" s="11"/>
      <c r="L61" s="12"/>
    </row>
    <row r="62" spans="1:12" s="19" customFormat="1" ht="30" x14ac:dyDescent="0.2">
      <c r="A62" s="24">
        <f>A59+1</f>
        <v>53</v>
      </c>
      <c r="B62" s="21" t="s">
        <v>295</v>
      </c>
      <c r="C62" s="86">
        <v>1.0703340000000001</v>
      </c>
      <c r="D62" s="67" t="s">
        <v>5</v>
      </c>
      <c r="E62" s="68">
        <v>6000</v>
      </c>
      <c r="F62" s="66"/>
      <c r="G62" s="68">
        <f t="shared" ref="G62:G74" si="8">SUM(E62-(E62*F62))</f>
        <v>6000</v>
      </c>
      <c r="H62" s="77">
        <f t="shared" ref="H62:H74" si="9">G62*C62</f>
        <v>6422.0040000000008</v>
      </c>
      <c r="I62" s="69"/>
      <c r="J62" s="69"/>
      <c r="K62" s="69"/>
      <c r="L62" s="96" t="s">
        <v>376</v>
      </c>
    </row>
    <row r="63" spans="1:12" s="19" customFormat="1" ht="15" x14ac:dyDescent="0.2">
      <c r="A63" s="24">
        <f t="shared" si="3"/>
        <v>54</v>
      </c>
      <c r="B63" s="21" t="s">
        <v>252</v>
      </c>
      <c r="C63" s="86">
        <v>0.1070334</v>
      </c>
      <c r="D63" s="67" t="s">
        <v>5</v>
      </c>
      <c r="E63" s="68">
        <v>20000</v>
      </c>
      <c r="F63" s="66"/>
      <c r="G63" s="68">
        <f t="shared" si="8"/>
        <v>20000</v>
      </c>
      <c r="H63" s="77">
        <f t="shared" si="9"/>
        <v>2140.6680000000001</v>
      </c>
      <c r="I63" s="69"/>
      <c r="J63" s="69"/>
      <c r="K63" s="69"/>
      <c r="L63" s="96" t="s">
        <v>376</v>
      </c>
    </row>
    <row r="64" spans="1:12" s="19" customFormat="1" ht="15" x14ac:dyDescent="0.2">
      <c r="A64" s="24">
        <f t="shared" si="3"/>
        <v>55</v>
      </c>
      <c r="B64" s="21" t="s">
        <v>251</v>
      </c>
      <c r="C64" s="86">
        <v>1.0703340000000001</v>
      </c>
      <c r="D64" s="67" t="s">
        <v>5</v>
      </c>
      <c r="E64" s="68">
        <v>1500</v>
      </c>
      <c r="F64" s="66"/>
      <c r="G64" s="68">
        <f t="shared" si="8"/>
        <v>1500</v>
      </c>
      <c r="H64" s="77">
        <f t="shared" si="9"/>
        <v>1605.5010000000002</v>
      </c>
      <c r="I64" s="69"/>
      <c r="J64" s="69"/>
      <c r="K64" s="69"/>
      <c r="L64" s="96" t="s">
        <v>376</v>
      </c>
    </row>
    <row r="65" spans="1:12" s="19" customFormat="1" ht="15" x14ac:dyDescent="0.2">
      <c r="A65" s="24">
        <f t="shared" si="3"/>
        <v>56</v>
      </c>
      <c r="B65" s="21" t="s">
        <v>316</v>
      </c>
      <c r="C65" s="86">
        <v>1.6055010000000001</v>
      </c>
      <c r="D65" s="67" t="s">
        <v>5</v>
      </c>
      <c r="E65" s="68">
        <v>90000</v>
      </c>
      <c r="F65" s="66"/>
      <c r="G65" s="68">
        <f t="shared" si="8"/>
        <v>90000</v>
      </c>
      <c r="H65" s="77">
        <f t="shared" si="9"/>
        <v>144495.09</v>
      </c>
      <c r="I65" s="69"/>
      <c r="J65" s="69"/>
      <c r="K65" s="69"/>
      <c r="L65" s="96" t="s">
        <v>376</v>
      </c>
    </row>
    <row r="66" spans="1:12" s="19" customFormat="1" ht="30" x14ac:dyDescent="0.2">
      <c r="A66" s="24">
        <f t="shared" si="3"/>
        <v>57</v>
      </c>
      <c r="B66" s="21" t="s">
        <v>256</v>
      </c>
      <c r="C66" s="86">
        <v>1.9979568000000001</v>
      </c>
      <c r="D66" s="67" t="s">
        <v>5</v>
      </c>
      <c r="E66" s="68">
        <v>3500</v>
      </c>
      <c r="F66" s="66"/>
      <c r="G66" s="68">
        <f t="shared" si="8"/>
        <v>3500</v>
      </c>
      <c r="H66" s="77">
        <f t="shared" si="9"/>
        <v>6992.8488000000007</v>
      </c>
      <c r="I66" s="69"/>
      <c r="J66" s="69"/>
      <c r="K66" s="69"/>
      <c r="L66" s="96" t="s">
        <v>376</v>
      </c>
    </row>
    <row r="67" spans="1:12" s="19" customFormat="1" ht="30" x14ac:dyDescent="0.2">
      <c r="A67" s="24">
        <f t="shared" si="3"/>
        <v>58</v>
      </c>
      <c r="B67" s="21" t="s">
        <v>257</v>
      </c>
      <c r="C67" s="86">
        <v>0.99897840000000004</v>
      </c>
      <c r="D67" s="67" t="s">
        <v>5</v>
      </c>
      <c r="E67" s="68">
        <v>2000</v>
      </c>
      <c r="F67" s="66"/>
      <c r="G67" s="68">
        <f t="shared" si="8"/>
        <v>2000</v>
      </c>
      <c r="H67" s="77">
        <f t="shared" si="9"/>
        <v>1997.9568000000002</v>
      </c>
      <c r="I67" s="69"/>
      <c r="J67" s="69"/>
      <c r="K67" s="69"/>
      <c r="L67" s="96" t="s">
        <v>376</v>
      </c>
    </row>
    <row r="68" spans="1:12" s="19" customFormat="1" ht="30" x14ac:dyDescent="0.2">
      <c r="A68" s="24">
        <f t="shared" si="3"/>
        <v>59</v>
      </c>
      <c r="B68" s="21" t="s">
        <v>259</v>
      </c>
      <c r="C68" s="86">
        <v>0.75993714000000012</v>
      </c>
      <c r="D68" s="67" t="s">
        <v>5</v>
      </c>
      <c r="E68" s="68">
        <v>1500</v>
      </c>
      <c r="F68" s="66"/>
      <c r="G68" s="68">
        <f t="shared" si="8"/>
        <v>1500</v>
      </c>
      <c r="H68" s="77">
        <f t="shared" si="9"/>
        <v>1139.9057100000002</v>
      </c>
      <c r="I68" s="69"/>
      <c r="J68" s="69"/>
      <c r="K68" s="69"/>
      <c r="L68" s="96" t="s">
        <v>376</v>
      </c>
    </row>
    <row r="69" spans="1:12" s="19" customFormat="1" ht="45" x14ac:dyDescent="0.2">
      <c r="A69" s="24">
        <f t="shared" si="3"/>
        <v>60</v>
      </c>
      <c r="B69" s="21" t="s">
        <v>292</v>
      </c>
      <c r="C69" s="86">
        <v>0.94546170000000007</v>
      </c>
      <c r="D69" s="67" t="s">
        <v>5</v>
      </c>
      <c r="E69" s="68">
        <v>80000</v>
      </c>
      <c r="F69" s="66"/>
      <c r="G69" s="97">
        <f t="shared" si="8"/>
        <v>80000</v>
      </c>
      <c r="H69" s="77">
        <f t="shared" si="9"/>
        <v>75636.936000000002</v>
      </c>
      <c r="I69" s="69"/>
      <c r="J69" s="69"/>
      <c r="K69" s="69"/>
      <c r="L69" s="96" t="s">
        <v>376</v>
      </c>
    </row>
    <row r="70" spans="1:12" s="19" customFormat="1" ht="45" x14ac:dyDescent="0.2">
      <c r="A70" s="24">
        <f t="shared" si="3"/>
        <v>61</v>
      </c>
      <c r="B70" s="21" t="s">
        <v>293</v>
      </c>
      <c r="C70" s="86">
        <v>0.94902948000000009</v>
      </c>
      <c r="D70" s="67" t="s">
        <v>5</v>
      </c>
      <c r="E70" s="68">
        <v>80000</v>
      </c>
      <c r="F70" s="66"/>
      <c r="G70" s="68">
        <f t="shared" si="8"/>
        <v>80000</v>
      </c>
      <c r="H70" s="77">
        <f t="shared" si="9"/>
        <v>75922.358400000012</v>
      </c>
      <c r="I70" s="69"/>
      <c r="J70" s="69"/>
      <c r="K70" s="69"/>
      <c r="L70" s="96" t="s">
        <v>376</v>
      </c>
    </row>
    <row r="71" spans="1:12" s="19" customFormat="1" ht="30" x14ac:dyDescent="0.2">
      <c r="A71" s="24">
        <f t="shared" si="3"/>
        <v>62</v>
      </c>
      <c r="B71" s="21" t="s">
        <v>291</v>
      </c>
      <c r="C71" s="86">
        <v>0.8919450000000001</v>
      </c>
      <c r="D71" s="67" t="s">
        <v>5</v>
      </c>
      <c r="E71" s="68">
        <v>15000</v>
      </c>
      <c r="F71" s="66"/>
      <c r="G71" s="97">
        <f t="shared" si="8"/>
        <v>15000</v>
      </c>
      <c r="H71" s="77">
        <f t="shared" si="9"/>
        <v>13379.175000000001</v>
      </c>
      <c r="I71" s="69"/>
      <c r="J71" s="69"/>
      <c r="K71" s="69"/>
      <c r="L71" s="96" t="s">
        <v>376</v>
      </c>
    </row>
    <row r="72" spans="1:12" s="19" customFormat="1" ht="15" x14ac:dyDescent="0.2">
      <c r="A72" s="24">
        <f t="shared" si="3"/>
        <v>63</v>
      </c>
      <c r="B72" s="21" t="s">
        <v>254</v>
      </c>
      <c r="C72" s="86">
        <v>1.6055010000000001</v>
      </c>
      <c r="D72" s="67" t="s">
        <v>5</v>
      </c>
      <c r="E72" s="68">
        <v>2000</v>
      </c>
      <c r="F72" s="66"/>
      <c r="G72" s="68">
        <f t="shared" si="8"/>
        <v>2000</v>
      </c>
      <c r="H72" s="77">
        <f t="shared" si="9"/>
        <v>3211.002</v>
      </c>
      <c r="I72" s="69"/>
      <c r="J72" s="69"/>
      <c r="K72" s="69"/>
      <c r="L72" s="96" t="s">
        <v>376</v>
      </c>
    </row>
    <row r="73" spans="1:12" s="19" customFormat="1" ht="15" x14ac:dyDescent="0.2">
      <c r="A73" s="24">
        <f t="shared" si="3"/>
        <v>64</v>
      </c>
      <c r="B73" s="21" t="s">
        <v>255</v>
      </c>
      <c r="C73" s="86">
        <v>0.4281336</v>
      </c>
      <c r="D73" s="67" t="s">
        <v>5</v>
      </c>
      <c r="E73" s="68">
        <v>1000</v>
      </c>
      <c r="F73" s="66"/>
      <c r="G73" s="68">
        <f t="shared" si="8"/>
        <v>1000</v>
      </c>
      <c r="H73" s="77">
        <f t="shared" si="9"/>
        <v>428.1336</v>
      </c>
      <c r="I73" s="69"/>
      <c r="J73" s="69"/>
      <c r="K73" s="69"/>
      <c r="L73" s="70"/>
    </row>
    <row r="74" spans="1:12" s="19" customFormat="1" ht="30" x14ac:dyDescent="0.2">
      <c r="A74" s="24">
        <f t="shared" si="3"/>
        <v>65</v>
      </c>
      <c r="B74" s="21" t="s">
        <v>258</v>
      </c>
      <c r="C74" s="86">
        <v>0.2140668</v>
      </c>
      <c r="D74" s="67" t="s">
        <v>5</v>
      </c>
      <c r="E74" s="68">
        <v>30000</v>
      </c>
      <c r="F74" s="66"/>
      <c r="G74" s="68">
        <f t="shared" si="8"/>
        <v>30000</v>
      </c>
      <c r="H74" s="77">
        <f t="shared" si="9"/>
        <v>6422.0039999999999</v>
      </c>
      <c r="I74" s="69"/>
      <c r="J74" s="69"/>
      <c r="K74" s="69"/>
      <c r="L74" s="70"/>
    </row>
    <row r="75" spans="1:12" ht="15.75" customHeight="1" thickBot="1" x14ac:dyDescent="0.3">
      <c r="A75" s="10"/>
      <c r="B75" s="37" t="s">
        <v>290</v>
      </c>
      <c r="C75" s="50"/>
      <c r="D75" s="60"/>
      <c r="E75" s="28"/>
      <c r="F75" s="28"/>
      <c r="G75" s="74"/>
      <c r="H75" s="79">
        <f>SUM(H62:H74)</f>
        <v>339793.58331000002</v>
      </c>
      <c r="I75" s="13"/>
      <c r="J75" s="14"/>
      <c r="K75" s="14"/>
      <c r="L75" s="15"/>
    </row>
    <row r="76" spans="1:12" ht="15" x14ac:dyDescent="0.25">
      <c r="A76" s="7"/>
      <c r="B76" s="38" t="s">
        <v>33</v>
      </c>
      <c r="C76" s="51"/>
      <c r="D76" s="61"/>
      <c r="E76" s="29"/>
      <c r="F76" s="25"/>
      <c r="G76" s="75"/>
      <c r="H76" s="83"/>
      <c r="I76" s="11"/>
      <c r="J76" s="11"/>
      <c r="K76" s="11"/>
      <c r="L76" s="12"/>
    </row>
    <row r="77" spans="1:12" s="19" customFormat="1" ht="15" x14ac:dyDescent="0.2">
      <c r="A77" s="24">
        <f>A74+1</f>
        <v>66</v>
      </c>
      <c r="B77" s="21" t="s">
        <v>37</v>
      </c>
      <c r="C77" s="86">
        <v>0.28542240000000002</v>
      </c>
      <c r="D77" s="67" t="s">
        <v>5</v>
      </c>
      <c r="E77" s="68">
        <v>10000</v>
      </c>
      <c r="F77" s="66"/>
      <c r="G77" s="68">
        <f t="shared" ref="G77:G110" si="10">SUM(E77-(E77*F77))</f>
        <v>10000</v>
      </c>
      <c r="H77" s="77">
        <f t="shared" ref="H77:H110" si="11">G77*C77</f>
        <v>2854.2240000000002</v>
      </c>
      <c r="I77" s="69"/>
      <c r="J77" s="69"/>
      <c r="K77" s="69"/>
      <c r="L77" s="70"/>
    </row>
    <row r="78" spans="1:12" s="19" customFormat="1" ht="30" x14ac:dyDescent="0.2">
      <c r="A78" s="24">
        <f t="shared" si="3"/>
        <v>67</v>
      </c>
      <c r="B78" s="21" t="s">
        <v>176</v>
      </c>
      <c r="C78" s="86">
        <v>0.39245580000000002</v>
      </c>
      <c r="D78" s="67" t="s">
        <v>5</v>
      </c>
      <c r="E78" s="68">
        <v>15000</v>
      </c>
      <c r="F78" s="66"/>
      <c r="G78" s="68">
        <f t="shared" si="10"/>
        <v>15000</v>
      </c>
      <c r="H78" s="77">
        <f t="shared" si="11"/>
        <v>5886.8370000000004</v>
      </c>
      <c r="I78" s="69"/>
      <c r="J78" s="69"/>
      <c r="K78" s="69"/>
      <c r="L78" s="70"/>
    </row>
    <row r="79" spans="1:12" s="19" customFormat="1" ht="15" x14ac:dyDescent="0.2">
      <c r="A79" s="24">
        <f t="shared" si="3"/>
        <v>68</v>
      </c>
      <c r="B79" s="21" t="s">
        <v>93</v>
      </c>
      <c r="C79" s="86">
        <v>0.24974460000000001</v>
      </c>
      <c r="D79" s="67" t="s">
        <v>5</v>
      </c>
      <c r="E79" s="68">
        <v>800</v>
      </c>
      <c r="F79" s="66"/>
      <c r="G79" s="68">
        <f t="shared" si="10"/>
        <v>800</v>
      </c>
      <c r="H79" s="77">
        <f t="shared" si="11"/>
        <v>199.79568</v>
      </c>
      <c r="I79" s="69"/>
      <c r="J79" s="69"/>
      <c r="K79" s="69"/>
      <c r="L79" s="70"/>
    </row>
    <row r="80" spans="1:12" s="19" customFormat="1" ht="30" x14ac:dyDescent="0.2">
      <c r="A80" s="24">
        <f t="shared" si="3"/>
        <v>69</v>
      </c>
      <c r="B80" s="21" t="s">
        <v>108</v>
      </c>
      <c r="C80" s="86">
        <v>0.17838900000000002</v>
      </c>
      <c r="D80" s="67" t="s">
        <v>5</v>
      </c>
      <c r="E80" s="68">
        <v>2000</v>
      </c>
      <c r="F80" s="66"/>
      <c r="G80" s="68">
        <f t="shared" si="10"/>
        <v>2000</v>
      </c>
      <c r="H80" s="77">
        <f t="shared" si="11"/>
        <v>356.77800000000002</v>
      </c>
      <c r="I80" s="69"/>
      <c r="J80" s="69"/>
      <c r="K80" s="69"/>
      <c r="L80" s="70"/>
    </row>
    <row r="81" spans="1:12" s="19" customFormat="1" ht="15" x14ac:dyDescent="0.2">
      <c r="A81" s="24">
        <f t="shared" si="3"/>
        <v>70</v>
      </c>
      <c r="B81" s="21" t="s">
        <v>109</v>
      </c>
      <c r="C81" s="86">
        <v>0.1070334</v>
      </c>
      <c r="D81" s="67" t="s">
        <v>5</v>
      </c>
      <c r="E81" s="68">
        <v>15000</v>
      </c>
      <c r="F81" s="66"/>
      <c r="G81" s="68">
        <f t="shared" si="10"/>
        <v>15000</v>
      </c>
      <c r="H81" s="77">
        <f t="shared" si="11"/>
        <v>1605.501</v>
      </c>
      <c r="I81" s="69"/>
      <c r="J81" s="69"/>
      <c r="K81" s="69"/>
      <c r="L81" s="70"/>
    </row>
    <row r="82" spans="1:12" s="19" customFormat="1" ht="30" x14ac:dyDescent="0.2">
      <c r="A82" s="24">
        <f t="shared" si="3"/>
        <v>71</v>
      </c>
      <c r="B82" s="21" t="s">
        <v>234</v>
      </c>
      <c r="C82" s="86">
        <v>3.5677800000000004</v>
      </c>
      <c r="D82" s="67" t="s">
        <v>5</v>
      </c>
      <c r="E82" s="68">
        <v>500</v>
      </c>
      <c r="F82" s="66"/>
      <c r="G82" s="68">
        <f t="shared" si="10"/>
        <v>500</v>
      </c>
      <c r="H82" s="77">
        <f t="shared" si="11"/>
        <v>1783.89</v>
      </c>
      <c r="I82" s="69"/>
      <c r="J82" s="69"/>
      <c r="K82" s="69"/>
      <c r="L82" s="70"/>
    </row>
    <row r="83" spans="1:12" s="19" customFormat="1" ht="15" x14ac:dyDescent="0.2">
      <c r="A83" s="24">
        <f t="shared" si="3"/>
        <v>72</v>
      </c>
      <c r="B83" s="21" t="s">
        <v>38</v>
      </c>
      <c r="C83" s="86">
        <v>7.1355600000000008</v>
      </c>
      <c r="D83" s="67" t="s">
        <v>5</v>
      </c>
      <c r="E83" s="68">
        <v>100</v>
      </c>
      <c r="F83" s="66"/>
      <c r="G83" s="68">
        <f t="shared" si="10"/>
        <v>100</v>
      </c>
      <c r="H83" s="77">
        <f t="shared" si="11"/>
        <v>713.55600000000004</v>
      </c>
      <c r="I83" s="69"/>
      <c r="J83" s="69"/>
      <c r="K83" s="69"/>
      <c r="L83" s="70"/>
    </row>
    <row r="84" spans="1:12" s="19" customFormat="1" ht="30" x14ac:dyDescent="0.2">
      <c r="A84" s="24">
        <f t="shared" si="3"/>
        <v>73</v>
      </c>
      <c r="B84" s="21" t="s">
        <v>52</v>
      </c>
      <c r="C84" s="86">
        <v>1.8588133800000002</v>
      </c>
      <c r="D84" s="67" t="s">
        <v>5</v>
      </c>
      <c r="E84" s="68">
        <v>5000</v>
      </c>
      <c r="F84" s="66"/>
      <c r="G84" s="68">
        <f t="shared" si="10"/>
        <v>5000</v>
      </c>
      <c r="H84" s="77">
        <f t="shared" si="11"/>
        <v>9294.0669000000016</v>
      </c>
      <c r="I84" s="69"/>
      <c r="J84" s="69"/>
      <c r="K84" s="69"/>
      <c r="L84" s="70"/>
    </row>
    <row r="85" spans="1:12" s="19" customFormat="1" ht="30" x14ac:dyDescent="0.2">
      <c r="A85" s="24">
        <f t="shared" si="3"/>
        <v>74</v>
      </c>
      <c r="B85" s="21" t="s">
        <v>53</v>
      </c>
      <c r="C85" s="86">
        <v>2.2548369600000004</v>
      </c>
      <c r="D85" s="67" t="s">
        <v>5</v>
      </c>
      <c r="E85" s="68">
        <v>7000</v>
      </c>
      <c r="F85" s="66"/>
      <c r="G85" s="68">
        <f t="shared" si="10"/>
        <v>7000</v>
      </c>
      <c r="H85" s="77">
        <f t="shared" si="11"/>
        <v>15783.858720000004</v>
      </c>
      <c r="I85" s="69"/>
      <c r="J85" s="69"/>
      <c r="K85" s="69"/>
      <c r="L85" s="70"/>
    </row>
    <row r="86" spans="1:12" s="19" customFormat="1" ht="15" x14ac:dyDescent="0.2">
      <c r="A86" s="24">
        <f t="shared" si="3"/>
        <v>75</v>
      </c>
      <c r="B86" s="21" t="s">
        <v>54</v>
      </c>
      <c r="C86" s="86">
        <v>1.5056031600000002</v>
      </c>
      <c r="D86" s="67" t="s">
        <v>5</v>
      </c>
      <c r="E86" s="68">
        <v>700</v>
      </c>
      <c r="F86" s="66"/>
      <c r="G86" s="68">
        <f t="shared" si="10"/>
        <v>700</v>
      </c>
      <c r="H86" s="77">
        <f t="shared" si="11"/>
        <v>1053.9222120000002</v>
      </c>
      <c r="I86" s="69"/>
      <c r="J86" s="69"/>
      <c r="K86" s="69"/>
      <c r="L86" s="70"/>
    </row>
    <row r="87" spans="1:12" s="19" customFormat="1" ht="15" x14ac:dyDescent="0.2">
      <c r="A87" s="24">
        <f t="shared" si="3"/>
        <v>76</v>
      </c>
      <c r="B87" s="21" t="s">
        <v>73</v>
      </c>
      <c r="C87" s="86">
        <v>7.4388213000000007</v>
      </c>
      <c r="D87" s="67" t="s">
        <v>5</v>
      </c>
      <c r="E87" s="68">
        <v>2000</v>
      </c>
      <c r="F87" s="66"/>
      <c r="G87" s="68">
        <f t="shared" si="10"/>
        <v>2000</v>
      </c>
      <c r="H87" s="77">
        <f t="shared" si="11"/>
        <v>14877.642600000001</v>
      </c>
      <c r="I87" s="69"/>
      <c r="J87" s="69"/>
      <c r="K87" s="69"/>
      <c r="L87" s="70"/>
    </row>
    <row r="88" spans="1:12" s="19" customFormat="1" ht="15" x14ac:dyDescent="0.2">
      <c r="A88" s="24">
        <f t="shared" si="3"/>
        <v>77</v>
      </c>
      <c r="B88" s="21" t="s">
        <v>74</v>
      </c>
      <c r="C88" s="86">
        <v>6.543308520000001</v>
      </c>
      <c r="D88" s="67" t="s">
        <v>5</v>
      </c>
      <c r="E88" s="68">
        <v>3500</v>
      </c>
      <c r="F88" s="66"/>
      <c r="G88" s="68">
        <f t="shared" si="10"/>
        <v>3500</v>
      </c>
      <c r="H88" s="77">
        <f t="shared" si="11"/>
        <v>22901.579820000003</v>
      </c>
      <c r="I88" s="69"/>
      <c r="J88" s="69"/>
      <c r="K88" s="69"/>
      <c r="L88" s="70"/>
    </row>
    <row r="89" spans="1:12" s="19" customFormat="1" ht="30" x14ac:dyDescent="0.2">
      <c r="A89" s="24">
        <f t="shared" ref="A89:A104" si="12">A88+1</f>
        <v>78</v>
      </c>
      <c r="B89" s="21" t="s">
        <v>123</v>
      </c>
      <c r="C89" s="86">
        <v>3.3608487600000005</v>
      </c>
      <c r="D89" s="67" t="s">
        <v>5</v>
      </c>
      <c r="E89" s="68">
        <v>700</v>
      </c>
      <c r="F89" s="66"/>
      <c r="G89" s="68">
        <f t="shared" si="10"/>
        <v>700</v>
      </c>
      <c r="H89" s="77">
        <f t="shared" si="11"/>
        <v>2352.5941320000002</v>
      </c>
      <c r="I89" s="69"/>
      <c r="J89" s="69"/>
      <c r="K89" s="69"/>
      <c r="L89" s="70"/>
    </row>
    <row r="90" spans="1:12" s="19" customFormat="1" ht="15" x14ac:dyDescent="0.2">
      <c r="A90" s="24">
        <f t="shared" si="12"/>
        <v>79</v>
      </c>
      <c r="B90" s="21" t="s">
        <v>90</v>
      </c>
      <c r="C90" s="86">
        <v>7.1533989000000009</v>
      </c>
      <c r="D90" s="67" t="s">
        <v>5</v>
      </c>
      <c r="E90" s="68">
        <v>500</v>
      </c>
      <c r="F90" s="66"/>
      <c r="G90" s="68">
        <f t="shared" si="10"/>
        <v>500</v>
      </c>
      <c r="H90" s="77">
        <f t="shared" si="11"/>
        <v>3576.6994500000005</v>
      </c>
      <c r="I90" s="69"/>
      <c r="J90" s="69"/>
      <c r="K90" s="69"/>
      <c r="L90" s="70"/>
    </row>
    <row r="91" spans="1:12" s="19" customFormat="1" ht="15" x14ac:dyDescent="0.2">
      <c r="A91" s="24">
        <f t="shared" si="12"/>
        <v>80</v>
      </c>
      <c r="B91" s="21" t="s">
        <v>91</v>
      </c>
      <c r="C91" s="86">
        <v>7.1533989000000009</v>
      </c>
      <c r="D91" s="67" t="s">
        <v>5</v>
      </c>
      <c r="E91" s="68">
        <v>250</v>
      </c>
      <c r="F91" s="66"/>
      <c r="G91" s="68">
        <f t="shared" si="10"/>
        <v>250</v>
      </c>
      <c r="H91" s="77">
        <f t="shared" si="11"/>
        <v>1788.3497250000003</v>
      </c>
      <c r="I91" s="69"/>
      <c r="J91" s="69"/>
      <c r="K91" s="69"/>
      <c r="L91" s="70"/>
    </row>
    <row r="92" spans="1:12" s="19" customFormat="1" ht="15" x14ac:dyDescent="0.2">
      <c r="A92" s="24">
        <f t="shared" si="12"/>
        <v>81</v>
      </c>
      <c r="B92" s="21" t="s">
        <v>75</v>
      </c>
      <c r="C92" s="86">
        <v>7.2497289600000006</v>
      </c>
      <c r="D92" s="67" t="s">
        <v>5</v>
      </c>
      <c r="E92" s="68">
        <v>1500</v>
      </c>
      <c r="F92" s="66"/>
      <c r="G92" s="68">
        <f t="shared" si="10"/>
        <v>1500</v>
      </c>
      <c r="H92" s="77">
        <f t="shared" si="11"/>
        <v>10874.593440000001</v>
      </c>
      <c r="I92" s="69"/>
      <c r="J92" s="69"/>
      <c r="K92" s="69"/>
      <c r="L92" s="70"/>
    </row>
    <row r="93" spans="1:12" s="19" customFormat="1" ht="15" x14ac:dyDescent="0.2">
      <c r="A93" s="24">
        <f t="shared" si="12"/>
        <v>82</v>
      </c>
      <c r="B93" s="21" t="s">
        <v>76</v>
      </c>
      <c r="C93" s="86">
        <v>7.2104833800000003</v>
      </c>
      <c r="D93" s="67" t="s">
        <v>5</v>
      </c>
      <c r="E93" s="68">
        <v>1000</v>
      </c>
      <c r="F93" s="66"/>
      <c r="G93" s="68">
        <f t="shared" si="10"/>
        <v>1000</v>
      </c>
      <c r="H93" s="77">
        <f t="shared" si="11"/>
        <v>7210.4833800000006</v>
      </c>
      <c r="I93" s="69"/>
      <c r="J93" s="69"/>
      <c r="K93" s="69"/>
      <c r="L93" s="70"/>
    </row>
    <row r="94" spans="1:12" s="19" customFormat="1" ht="15" x14ac:dyDescent="0.2">
      <c r="A94" s="24">
        <f t="shared" si="12"/>
        <v>83</v>
      </c>
      <c r="B94" s="21" t="s">
        <v>77</v>
      </c>
      <c r="C94" s="86">
        <v>5.8689981000000007</v>
      </c>
      <c r="D94" s="67" t="s">
        <v>5</v>
      </c>
      <c r="E94" s="68">
        <v>400</v>
      </c>
      <c r="F94" s="66"/>
      <c r="G94" s="68">
        <f t="shared" si="10"/>
        <v>400</v>
      </c>
      <c r="H94" s="77">
        <f t="shared" si="11"/>
        <v>2347.5992400000005</v>
      </c>
      <c r="I94" s="69"/>
      <c r="J94" s="69"/>
      <c r="K94" s="69"/>
      <c r="L94" s="70"/>
    </row>
    <row r="95" spans="1:12" s="19" customFormat="1" ht="15" x14ac:dyDescent="0.2">
      <c r="A95" s="24">
        <f t="shared" si="12"/>
        <v>84</v>
      </c>
      <c r="B95" s="21" t="s">
        <v>110</v>
      </c>
      <c r="C95" s="87">
        <v>3.0040707600000003</v>
      </c>
      <c r="D95" s="67" t="s">
        <v>5</v>
      </c>
      <c r="E95" s="68">
        <v>600</v>
      </c>
      <c r="F95" s="66"/>
      <c r="G95" s="68">
        <f t="shared" si="10"/>
        <v>600</v>
      </c>
      <c r="H95" s="77">
        <f t="shared" si="11"/>
        <v>1802.4424560000002</v>
      </c>
      <c r="I95" s="69"/>
      <c r="J95" s="69"/>
      <c r="K95" s="69"/>
      <c r="L95" s="70"/>
    </row>
    <row r="96" spans="1:12" s="19" customFormat="1" ht="15" x14ac:dyDescent="0.2">
      <c r="A96" s="24">
        <f t="shared" si="12"/>
        <v>85</v>
      </c>
      <c r="B96" s="21" t="s">
        <v>111</v>
      </c>
      <c r="C96" s="87">
        <v>6.9393321000000006</v>
      </c>
      <c r="D96" s="67" t="s">
        <v>5</v>
      </c>
      <c r="E96" s="68">
        <v>800</v>
      </c>
      <c r="F96" s="66"/>
      <c r="G96" s="68">
        <f t="shared" si="10"/>
        <v>800</v>
      </c>
      <c r="H96" s="77">
        <f t="shared" si="11"/>
        <v>5551.4656800000002</v>
      </c>
      <c r="I96" s="69"/>
      <c r="J96" s="69"/>
      <c r="K96" s="69"/>
      <c r="L96" s="70"/>
    </row>
    <row r="97" spans="1:12" s="19" customFormat="1" ht="15" x14ac:dyDescent="0.2">
      <c r="A97" s="24">
        <f t="shared" si="12"/>
        <v>86</v>
      </c>
      <c r="B97" s="21" t="s">
        <v>112</v>
      </c>
      <c r="C97" s="87">
        <v>6.9393321000000006</v>
      </c>
      <c r="D97" s="67" t="s">
        <v>5</v>
      </c>
      <c r="E97" s="68">
        <v>800</v>
      </c>
      <c r="F97" s="66"/>
      <c r="G97" s="68">
        <f t="shared" si="10"/>
        <v>800</v>
      </c>
      <c r="H97" s="77">
        <f t="shared" si="11"/>
        <v>5551.4656800000002</v>
      </c>
      <c r="I97" s="69"/>
      <c r="J97" s="69"/>
      <c r="K97" s="69"/>
      <c r="L97" s="70"/>
    </row>
    <row r="98" spans="1:12" s="19" customFormat="1" ht="15" x14ac:dyDescent="0.2">
      <c r="A98" s="24">
        <f t="shared" si="12"/>
        <v>87</v>
      </c>
      <c r="B98" s="21" t="s">
        <v>113</v>
      </c>
      <c r="C98" s="87">
        <v>6.9393321000000006</v>
      </c>
      <c r="D98" s="67" t="s">
        <v>5</v>
      </c>
      <c r="E98" s="68">
        <v>800</v>
      </c>
      <c r="F98" s="66"/>
      <c r="G98" s="68">
        <f t="shared" si="10"/>
        <v>800</v>
      </c>
      <c r="H98" s="77">
        <f t="shared" si="11"/>
        <v>5551.4656800000002</v>
      </c>
      <c r="I98" s="69"/>
      <c r="J98" s="69"/>
      <c r="K98" s="69"/>
      <c r="L98" s="70"/>
    </row>
    <row r="99" spans="1:12" s="19" customFormat="1" ht="15" x14ac:dyDescent="0.2">
      <c r="A99" s="24">
        <f t="shared" si="12"/>
        <v>88</v>
      </c>
      <c r="B99" s="21" t="s">
        <v>235</v>
      </c>
      <c r="C99" s="87">
        <v>4.1279214600000005</v>
      </c>
      <c r="D99" s="67" t="s">
        <v>5</v>
      </c>
      <c r="E99" s="68">
        <v>1200</v>
      </c>
      <c r="F99" s="66"/>
      <c r="G99" s="68">
        <f t="shared" si="10"/>
        <v>1200</v>
      </c>
      <c r="H99" s="77">
        <f t="shared" si="11"/>
        <v>4953.5057520000009</v>
      </c>
      <c r="I99" s="69"/>
      <c r="J99" s="69"/>
      <c r="K99" s="69"/>
      <c r="L99" s="70"/>
    </row>
    <row r="100" spans="1:12" s="19" customFormat="1" ht="30" x14ac:dyDescent="0.2">
      <c r="A100" s="24">
        <f t="shared" si="12"/>
        <v>89</v>
      </c>
      <c r="B100" s="21" t="s">
        <v>236</v>
      </c>
      <c r="C100" s="87">
        <v>5.1911199000000003</v>
      </c>
      <c r="D100" s="67" t="s">
        <v>5</v>
      </c>
      <c r="E100" s="68">
        <v>1000</v>
      </c>
      <c r="F100" s="66"/>
      <c r="G100" s="68">
        <f t="shared" si="10"/>
        <v>1000</v>
      </c>
      <c r="H100" s="77">
        <f t="shared" si="11"/>
        <v>5191.1199000000006</v>
      </c>
      <c r="I100" s="69"/>
      <c r="J100" s="69"/>
      <c r="K100" s="69"/>
      <c r="L100" s="70"/>
    </row>
    <row r="101" spans="1:12" s="19" customFormat="1" ht="30" x14ac:dyDescent="0.2">
      <c r="A101" s="24">
        <f t="shared" si="12"/>
        <v>90</v>
      </c>
      <c r="B101" s="21" t="s">
        <v>237</v>
      </c>
      <c r="C101" s="87">
        <v>5.1911199000000003</v>
      </c>
      <c r="D101" s="67" t="s">
        <v>5</v>
      </c>
      <c r="E101" s="68">
        <v>1700</v>
      </c>
      <c r="F101" s="66"/>
      <c r="G101" s="68">
        <f t="shared" si="10"/>
        <v>1700</v>
      </c>
      <c r="H101" s="77">
        <f t="shared" si="11"/>
        <v>8824.9038300000011</v>
      </c>
      <c r="I101" s="69"/>
      <c r="J101" s="69"/>
      <c r="K101" s="69"/>
      <c r="L101" s="70"/>
    </row>
    <row r="102" spans="1:12" s="19" customFormat="1" ht="30" x14ac:dyDescent="0.2">
      <c r="A102" s="24">
        <f t="shared" si="12"/>
        <v>91</v>
      </c>
      <c r="B102" s="21" t="s">
        <v>238</v>
      </c>
      <c r="C102" s="87">
        <v>2.3368959</v>
      </c>
      <c r="D102" s="67" t="s">
        <v>5</v>
      </c>
      <c r="E102" s="68">
        <v>1500</v>
      </c>
      <c r="F102" s="66"/>
      <c r="G102" s="68">
        <f t="shared" si="10"/>
        <v>1500</v>
      </c>
      <c r="H102" s="77">
        <f t="shared" si="11"/>
        <v>3505.3438500000002</v>
      </c>
      <c r="I102" s="69"/>
      <c r="J102" s="69"/>
      <c r="K102" s="69"/>
      <c r="L102" s="96" t="s">
        <v>376</v>
      </c>
    </row>
    <row r="103" spans="1:12" s="19" customFormat="1" ht="45" x14ac:dyDescent="0.2">
      <c r="A103" s="24">
        <f t="shared" si="12"/>
        <v>92</v>
      </c>
      <c r="B103" s="21" t="s">
        <v>239</v>
      </c>
      <c r="C103" s="87">
        <v>3.3751198800000002</v>
      </c>
      <c r="D103" s="67" t="s">
        <v>5</v>
      </c>
      <c r="E103" s="68">
        <v>1800</v>
      </c>
      <c r="F103" s="66"/>
      <c r="G103" s="68">
        <f t="shared" si="10"/>
        <v>1800</v>
      </c>
      <c r="H103" s="77">
        <f t="shared" si="11"/>
        <v>6075.215784</v>
      </c>
      <c r="I103" s="69"/>
      <c r="J103" s="69"/>
      <c r="K103" s="69"/>
      <c r="L103" s="96" t="s">
        <v>376</v>
      </c>
    </row>
    <row r="104" spans="1:12" s="19" customFormat="1" ht="45" x14ac:dyDescent="0.2">
      <c r="A104" s="24">
        <f t="shared" si="12"/>
        <v>93</v>
      </c>
      <c r="B104" s="21" t="s">
        <v>308</v>
      </c>
      <c r="C104" s="87">
        <v>4.0101847200000007</v>
      </c>
      <c r="D104" s="67" t="s">
        <v>5</v>
      </c>
      <c r="E104" s="68">
        <v>1950</v>
      </c>
      <c r="F104" s="66"/>
      <c r="G104" s="68">
        <f t="shared" si="10"/>
        <v>1950</v>
      </c>
      <c r="H104" s="77">
        <f t="shared" si="11"/>
        <v>7819.8602040000014</v>
      </c>
      <c r="I104" s="69"/>
      <c r="J104" s="69"/>
      <c r="K104" s="69"/>
      <c r="L104" s="96" t="s">
        <v>376</v>
      </c>
    </row>
    <row r="105" spans="1:12" s="19" customFormat="1" ht="30" x14ac:dyDescent="0.2">
      <c r="A105" s="24">
        <f t="shared" ref="A105:A110" si="13">A104+1</f>
        <v>94</v>
      </c>
      <c r="B105" s="21" t="s">
        <v>240</v>
      </c>
      <c r="C105" s="87">
        <v>2.1406680000000002</v>
      </c>
      <c r="D105" s="67" t="s">
        <v>5</v>
      </c>
      <c r="E105" s="68">
        <v>20000</v>
      </c>
      <c r="F105" s="66"/>
      <c r="G105" s="68">
        <f t="shared" si="10"/>
        <v>20000</v>
      </c>
      <c r="H105" s="77">
        <f t="shared" si="11"/>
        <v>42813.360000000008</v>
      </c>
      <c r="I105" s="69"/>
      <c r="J105" s="69"/>
      <c r="K105" s="69"/>
      <c r="L105" s="70"/>
    </row>
    <row r="106" spans="1:12" s="19" customFormat="1" ht="15" x14ac:dyDescent="0.2">
      <c r="A106" s="24">
        <f t="shared" si="13"/>
        <v>95</v>
      </c>
      <c r="B106" s="21" t="s">
        <v>276</v>
      </c>
      <c r="C106" s="87">
        <v>0.44597250000000005</v>
      </c>
      <c r="D106" s="67" t="s">
        <v>5</v>
      </c>
      <c r="E106" s="68">
        <v>30000</v>
      </c>
      <c r="F106" s="66"/>
      <c r="G106" s="68">
        <f t="shared" si="10"/>
        <v>30000</v>
      </c>
      <c r="H106" s="77">
        <f t="shared" si="11"/>
        <v>13379.175000000001</v>
      </c>
      <c r="I106" s="69"/>
      <c r="J106" s="69"/>
      <c r="K106" s="69"/>
      <c r="L106" s="70"/>
    </row>
    <row r="107" spans="1:12" s="19" customFormat="1" ht="15" x14ac:dyDescent="0.2">
      <c r="A107" s="24">
        <f t="shared" si="13"/>
        <v>96</v>
      </c>
      <c r="B107" s="21" t="s">
        <v>277</v>
      </c>
      <c r="C107" s="87">
        <v>0.44597250000000005</v>
      </c>
      <c r="D107" s="67" t="s">
        <v>5</v>
      </c>
      <c r="E107" s="68">
        <v>25000</v>
      </c>
      <c r="F107" s="66"/>
      <c r="G107" s="68">
        <f t="shared" si="10"/>
        <v>25000</v>
      </c>
      <c r="H107" s="77">
        <f t="shared" si="11"/>
        <v>11149.312500000002</v>
      </c>
      <c r="I107" s="69"/>
      <c r="J107" s="69"/>
      <c r="K107" s="69"/>
      <c r="L107" s="70"/>
    </row>
    <row r="108" spans="1:12" s="19" customFormat="1" ht="15" x14ac:dyDescent="0.2">
      <c r="A108" s="24">
        <f t="shared" si="13"/>
        <v>97</v>
      </c>
      <c r="B108" s="21" t="s">
        <v>278</v>
      </c>
      <c r="C108" s="87">
        <v>0.44597250000000005</v>
      </c>
      <c r="D108" s="67" t="s">
        <v>5</v>
      </c>
      <c r="E108" s="68">
        <v>25000</v>
      </c>
      <c r="F108" s="66"/>
      <c r="G108" s="68">
        <f t="shared" si="10"/>
        <v>25000</v>
      </c>
      <c r="H108" s="77">
        <f t="shared" si="11"/>
        <v>11149.312500000002</v>
      </c>
      <c r="I108" s="69"/>
      <c r="J108" s="69"/>
      <c r="K108" s="69"/>
      <c r="L108" s="70"/>
    </row>
    <row r="109" spans="1:12" s="19" customFormat="1" ht="15" x14ac:dyDescent="0.2">
      <c r="A109" s="24">
        <f t="shared" si="13"/>
        <v>98</v>
      </c>
      <c r="B109" s="21" t="s">
        <v>341</v>
      </c>
      <c r="C109" s="87">
        <v>0.44597250000000005</v>
      </c>
      <c r="D109" s="67" t="s">
        <v>5</v>
      </c>
      <c r="E109" s="68">
        <v>25000</v>
      </c>
      <c r="F109" s="66"/>
      <c r="G109" s="68">
        <f t="shared" si="10"/>
        <v>25000</v>
      </c>
      <c r="H109" s="77">
        <f t="shared" si="11"/>
        <v>11149.312500000002</v>
      </c>
      <c r="I109" s="69"/>
      <c r="J109" s="69"/>
      <c r="K109" s="69"/>
      <c r="L109" s="70"/>
    </row>
    <row r="110" spans="1:12" s="19" customFormat="1" ht="15" x14ac:dyDescent="0.2">
      <c r="A110" s="24">
        <f t="shared" si="13"/>
        <v>99</v>
      </c>
      <c r="B110" s="21" t="s">
        <v>279</v>
      </c>
      <c r="C110" s="87">
        <v>0.44597250000000005</v>
      </c>
      <c r="D110" s="67" t="s">
        <v>5</v>
      </c>
      <c r="E110" s="68">
        <v>24000</v>
      </c>
      <c r="F110" s="66"/>
      <c r="G110" s="68">
        <f t="shared" si="10"/>
        <v>24000</v>
      </c>
      <c r="H110" s="77">
        <f t="shared" si="11"/>
        <v>10703.340000000002</v>
      </c>
      <c r="I110" s="69"/>
      <c r="J110" s="69"/>
      <c r="K110" s="69"/>
      <c r="L110" s="96" t="s">
        <v>376</v>
      </c>
    </row>
    <row r="111" spans="1:12" ht="15.75" thickBot="1" x14ac:dyDescent="0.3">
      <c r="A111" s="10"/>
      <c r="B111" s="37" t="s">
        <v>34</v>
      </c>
      <c r="C111" s="50"/>
      <c r="D111" s="60"/>
      <c r="E111" s="28"/>
      <c r="F111" s="28"/>
      <c r="G111" s="74"/>
      <c r="H111" s="79">
        <f>SUM(H77:H110)</f>
        <v>260632.57261499998</v>
      </c>
      <c r="I111" s="13"/>
      <c r="J111" s="14"/>
      <c r="K111" s="14"/>
      <c r="L111" s="15"/>
    </row>
    <row r="112" spans="1:12" ht="15" x14ac:dyDescent="0.25">
      <c r="A112" s="7"/>
      <c r="B112" s="38" t="s">
        <v>331</v>
      </c>
      <c r="C112" s="51"/>
      <c r="D112" s="61"/>
      <c r="E112" s="29"/>
      <c r="F112" s="25"/>
      <c r="G112" s="75"/>
      <c r="H112" s="83"/>
      <c r="I112" s="11"/>
      <c r="J112" s="11"/>
      <c r="K112" s="11"/>
      <c r="L112" s="12"/>
    </row>
    <row r="113" spans="1:12" s="19" customFormat="1" ht="15" x14ac:dyDescent="0.2">
      <c r="A113" s="24">
        <f>A110+1</f>
        <v>100</v>
      </c>
      <c r="B113" s="21" t="s">
        <v>114</v>
      </c>
      <c r="C113" s="86">
        <v>1.7135560000000001</v>
      </c>
      <c r="D113" s="67" t="s">
        <v>5</v>
      </c>
      <c r="E113" s="68">
        <v>2500</v>
      </c>
      <c r="F113" s="66"/>
      <c r="G113" s="68">
        <f t="shared" ref="G113:G146" si="14">SUM(E113-(E113*F113))</f>
        <v>2500</v>
      </c>
      <c r="H113" s="77">
        <f t="shared" ref="H113:H146" si="15">G113*C113</f>
        <v>4283.8900000000003</v>
      </c>
      <c r="I113" s="69"/>
      <c r="J113" s="69"/>
      <c r="K113" s="69"/>
      <c r="L113" s="70"/>
    </row>
    <row r="114" spans="1:12" s="19" customFormat="1" ht="15" x14ac:dyDescent="0.2">
      <c r="A114" s="24">
        <f t="shared" ref="A114:A146" si="16">A113+1</f>
        <v>101</v>
      </c>
      <c r="B114" s="21" t="s">
        <v>153</v>
      </c>
      <c r="C114" s="86">
        <v>0.46381140000000004</v>
      </c>
      <c r="D114" s="67" t="s">
        <v>5</v>
      </c>
      <c r="E114" s="68">
        <v>3000</v>
      </c>
      <c r="F114" s="66"/>
      <c r="G114" s="68">
        <f t="shared" si="14"/>
        <v>3000</v>
      </c>
      <c r="H114" s="77">
        <f t="shared" si="15"/>
        <v>1391.4342000000001</v>
      </c>
      <c r="I114" s="69"/>
      <c r="J114" s="69"/>
      <c r="K114" s="69"/>
      <c r="L114" s="96" t="s">
        <v>376</v>
      </c>
    </row>
    <row r="115" spans="1:12" s="19" customFormat="1" ht="30" x14ac:dyDescent="0.2">
      <c r="A115" s="24">
        <f t="shared" si="16"/>
        <v>102</v>
      </c>
      <c r="B115" s="21" t="s">
        <v>288</v>
      </c>
      <c r="C115" s="86">
        <v>0.28542240000000002</v>
      </c>
      <c r="D115" s="67" t="s">
        <v>5</v>
      </c>
      <c r="E115" s="68">
        <v>1100</v>
      </c>
      <c r="F115" s="66"/>
      <c r="G115" s="68">
        <f t="shared" si="14"/>
        <v>1100</v>
      </c>
      <c r="H115" s="77">
        <f t="shared" si="15"/>
        <v>313.96464000000003</v>
      </c>
      <c r="I115" s="69"/>
      <c r="J115" s="69"/>
      <c r="K115" s="69"/>
      <c r="L115" s="70"/>
    </row>
    <row r="116" spans="1:12" s="19" customFormat="1" ht="30" x14ac:dyDescent="0.2">
      <c r="A116" s="24">
        <f t="shared" si="16"/>
        <v>103</v>
      </c>
      <c r="B116" s="21" t="s">
        <v>158</v>
      </c>
      <c r="C116" s="86">
        <v>0.14271120000000001</v>
      </c>
      <c r="D116" s="67" t="s">
        <v>6</v>
      </c>
      <c r="E116" s="68">
        <v>30000</v>
      </c>
      <c r="F116" s="66"/>
      <c r="G116" s="68">
        <f t="shared" si="14"/>
        <v>30000</v>
      </c>
      <c r="H116" s="77">
        <f t="shared" si="15"/>
        <v>4281.3360000000002</v>
      </c>
      <c r="I116" s="69"/>
      <c r="J116" s="69"/>
      <c r="K116" s="69"/>
      <c r="L116" s="70"/>
    </row>
    <row r="117" spans="1:12" s="19" customFormat="1" ht="15" x14ac:dyDescent="0.2">
      <c r="A117" s="24">
        <f t="shared" si="16"/>
        <v>104</v>
      </c>
      <c r="B117" s="21" t="s">
        <v>124</v>
      </c>
      <c r="C117" s="86">
        <v>0.71355600000000008</v>
      </c>
      <c r="D117" s="67" t="s">
        <v>6</v>
      </c>
      <c r="E117" s="68">
        <v>600</v>
      </c>
      <c r="F117" s="66"/>
      <c r="G117" s="68">
        <f t="shared" si="14"/>
        <v>600</v>
      </c>
      <c r="H117" s="77">
        <f t="shared" si="15"/>
        <v>428.13360000000006</v>
      </c>
      <c r="I117" s="69"/>
      <c r="J117" s="69"/>
      <c r="K117" s="69"/>
      <c r="L117" s="70"/>
    </row>
    <row r="118" spans="1:12" s="19" customFormat="1" ht="15" x14ac:dyDescent="0.2">
      <c r="A118" s="24">
        <f t="shared" si="16"/>
        <v>105</v>
      </c>
      <c r="B118" s="21" t="s">
        <v>125</v>
      </c>
      <c r="C118" s="86">
        <v>0.6422004</v>
      </c>
      <c r="D118" s="67" t="s">
        <v>6</v>
      </c>
      <c r="E118" s="68">
        <v>400</v>
      </c>
      <c r="F118" s="66"/>
      <c r="G118" s="68">
        <f t="shared" si="14"/>
        <v>400</v>
      </c>
      <c r="H118" s="77">
        <f t="shared" si="15"/>
        <v>256.88015999999999</v>
      </c>
      <c r="I118" s="69"/>
      <c r="J118" s="69"/>
      <c r="K118" s="69"/>
      <c r="L118" s="70"/>
    </row>
    <row r="119" spans="1:12" s="19" customFormat="1" ht="15" x14ac:dyDescent="0.2">
      <c r="A119" s="24">
        <f t="shared" si="16"/>
        <v>106</v>
      </c>
      <c r="B119" s="21" t="s">
        <v>146</v>
      </c>
      <c r="C119" s="86">
        <v>0.71355600000000008</v>
      </c>
      <c r="D119" s="67" t="s">
        <v>6</v>
      </c>
      <c r="E119" s="68">
        <v>800</v>
      </c>
      <c r="F119" s="66"/>
      <c r="G119" s="68">
        <f t="shared" si="14"/>
        <v>800</v>
      </c>
      <c r="H119" s="77">
        <f t="shared" si="15"/>
        <v>570.84480000000008</v>
      </c>
      <c r="I119" s="69"/>
      <c r="J119" s="69"/>
      <c r="K119" s="69"/>
      <c r="L119" s="70"/>
    </row>
    <row r="120" spans="1:12" s="19" customFormat="1" ht="30" x14ac:dyDescent="0.2">
      <c r="A120" s="24">
        <f t="shared" si="16"/>
        <v>107</v>
      </c>
      <c r="B120" s="21" t="s">
        <v>142</v>
      </c>
      <c r="C120" s="86">
        <v>1.7135560000000001</v>
      </c>
      <c r="D120" s="67" t="s">
        <v>5</v>
      </c>
      <c r="E120" s="68">
        <v>800</v>
      </c>
      <c r="F120" s="66"/>
      <c r="G120" s="68">
        <f t="shared" si="14"/>
        <v>800</v>
      </c>
      <c r="H120" s="77">
        <f t="shared" si="15"/>
        <v>1370.8448000000001</v>
      </c>
      <c r="I120" s="69"/>
      <c r="J120" s="69"/>
      <c r="K120" s="69"/>
      <c r="L120" s="70"/>
    </row>
    <row r="121" spans="1:12" s="19" customFormat="1" ht="30" x14ac:dyDescent="0.2">
      <c r="A121" s="24">
        <f t="shared" si="16"/>
        <v>108</v>
      </c>
      <c r="B121" s="21" t="s">
        <v>143</v>
      </c>
      <c r="C121" s="86">
        <v>0.6422004</v>
      </c>
      <c r="D121" s="67" t="s">
        <v>5</v>
      </c>
      <c r="E121" s="68">
        <v>1000</v>
      </c>
      <c r="F121" s="66"/>
      <c r="G121" s="68">
        <f t="shared" si="14"/>
        <v>1000</v>
      </c>
      <c r="H121" s="77">
        <f t="shared" si="15"/>
        <v>642.20040000000006</v>
      </c>
      <c r="I121" s="69"/>
      <c r="J121" s="69"/>
      <c r="K121" s="69"/>
      <c r="L121" s="70"/>
    </row>
    <row r="122" spans="1:12" s="19" customFormat="1" ht="30" x14ac:dyDescent="0.2">
      <c r="A122" s="24">
        <f t="shared" si="16"/>
        <v>109</v>
      </c>
      <c r="B122" s="21" t="s">
        <v>144</v>
      </c>
      <c r="C122" s="86">
        <v>0.6422004</v>
      </c>
      <c r="D122" s="67" t="s">
        <v>5</v>
      </c>
      <c r="E122" s="68">
        <v>1000</v>
      </c>
      <c r="F122" s="66"/>
      <c r="G122" s="68">
        <f t="shared" si="14"/>
        <v>1000</v>
      </c>
      <c r="H122" s="77">
        <f t="shared" si="15"/>
        <v>642.20040000000006</v>
      </c>
      <c r="I122" s="69"/>
      <c r="J122" s="69"/>
      <c r="K122" s="69"/>
      <c r="L122" s="70"/>
    </row>
    <row r="123" spans="1:12" s="19" customFormat="1" ht="30" x14ac:dyDescent="0.2">
      <c r="A123" s="24">
        <f t="shared" si="16"/>
        <v>110</v>
      </c>
      <c r="B123" s="21" t="s">
        <v>145</v>
      </c>
      <c r="C123" s="86">
        <v>0.57084480000000004</v>
      </c>
      <c r="D123" s="67" t="s">
        <v>5</v>
      </c>
      <c r="E123" s="68">
        <v>1500</v>
      </c>
      <c r="F123" s="66"/>
      <c r="G123" s="68">
        <f t="shared" si="14"/>
        <v>1500</v>
      </c>
      <c r="H123" s="77">
        <f t="shared" si="15"/>
        <v>856.26720000000012</v>
      </c>
      <c r="I123" s="69"/>
      <c r="J123" s="69"/>
      <c r="K123" s="69"/>
      <c r="L123" s="70"/>
    </row>
    <row r="124" spans="1:12" s="19" customFormat="1" ht="15" x14ac:dyDescent="0.2">
      <c r="A124" s="24">
        <f>A123+1</f>
        <v>111</v>
      </c>
      <c r="B124" s="21" t="s">
        <v>127</v>
      </c>
      <c r="C124" s="86">
        <v>0.4281336</v>
      </c>
      <c r="D124" s="67" t="s">
        <v>6</v>
      </c>
      <c r="E124" s="68">
        <v>400</v>
      </c>
      <c r="F124" s="66"/>
      <c r="G124" s="68">
        <f t="shared" si="14"/>
        <v>400</v>
      </c>
      <c r="H124" s="77">
        <f t="shared" si="15"/>
        <v>171.25344000000001</v>
      </c>
      <c r="I124" s="69"/>
      <c r="J124" s="69"/>
      <c r="K124" s="69"/>
      <c r="L124" s="70"/>
    </row>
    <row r="125" spans="1:12" s="19" customFormat="1" ht="30" x14ac:dyDescent="0.2">
      <c r="A125" s="24">
        <f t="shared" si="16"/>
        <v>112</v>
      </c>
      <c r="B125" s="21" t="s">
        <v>129</v>
      </c>
      <c r="C125" s="86">
        <v>0.44240472000000003</v>
      </c>
      <c r="D125" s="67" t="s">
        <v>6</v>
      </c>
      <c r="E125" s="68">
        <v>600</v>
      </c>
      <c r="F125" s="66"/>
      <c r="G125" s="68">
        <f t="shared" si="14"/>
        <v>600</v>
      </c>
      <c r="H125" s="77">
        <f t="shared" si="15"/>
        <v>265.44283200000001</v>
      </c>
      <c r="I125" s="69"/>
      <c r="J125" s="69"/>
      <c r="K125" s="69"/>
      <c r="L125" s="70"/>
    </row>
    <row r="126" spans="1:12" s="19" customFormat="1" ht="30" x14ac:dyDescent="0.2">
      <c r="A126" s="24">
        <f t="shared" si="16"/>
        <v>113</v>
      </c>
      <c r="B126" s="21" t="s">
        <v>126</v>
      </c>
      <c r="C126" s="86">
        <v>0.71355600000000008</v>
      </c>
      <c r="D126" s="67" t="s">
        <v>6</v>
      </c>
      <c r="E126" s="68">
        <v>800</v>
      </c>
      <c r="F126" s="66"/>
      <c r="G126" s="68">
        <f t="shared" si="14"/>
        <v>800</v>
      </c>
      <c r="H126" s="77">
        <f t="shared" si="15"/>
        <v>570.84480000000008</v>
      </c>
      <c r="I126" s="69"/>
      <c r="J126" s="69"/>
      <c r="K126" s="69"/>
      <c r="L126" s="70"/>
    </row>
    <row r="127" spans="1:12" s="19" customFormat="1" ht="15" x14ac:dyDescent="0.2">
      <c r="A127" s="24">
        <f t="shared" si="16"/>
        <v>114</v>
      </c>
      <c r="B127" s="21" t="s">
        <v>128</v>
      </c>
      <c r="C127" s="86">
        <v>0.4281336</v>
      </c>
      <c r="D127" s="67" t="s">
        <v>6</v>
      </c>
      <c r="E127" s="68">
        <v>400</v>
      </c>
      <c r="F127" s="66"/>
      <c r="G127" s="68">
        <f t="shared" si="14"/>
        <v>400</v>
      </c>
      <c r="H127" s="77">
        <f t="shared" si="15"/>
        <v>171.25344000000001</v>
      </c>
      <c r="I127" s="69"/>
      <c r="J127" s="69"/>
      <c r="K127" s="69"/>
      <c r="L127" s="70"/>
    </row>
    <row r="128" spans="1:12" s="19" customFormat="1" ht="15" x14ac:dyDescent="0.2">
      <c r="A128" s="24">
        <f t="shared" si="16"/>
        <v>115</v>
      </c>
      <c r="B128" s="21" t="s">
        <v>115</v>
      </c>
      <c r="C128" s="86">
        <v>2.1406680000000002</v>
      </c>
      <c r="D128" s="67" t="s">
        <v>6</v>
      </c>
      <c r="E128" s="68">
        <v>600</v>
      </c>
      <c r="F128" s="66"/>
      <c r="G128" s="68">
        <f t="shared" si="14"/>
        <v>600</v>
      </c>
      <c r="H128" s="77">
        <f t="shared" si="15"/>
        <v>1284.4008000000001</v>
      </c>
      <c r="I128" s="69"/>
      <c r="J128" s="69"/>
      <c r="K128" s="69"/>
      <c r="L128" s="70"/>
    </row>
    <row r="129" spans="1:12" s="19" customFormat="1" ht="15" x14ac:dyDescent="0.2">
      <c r="A129" s="24">
        <f t="shared" si="16"/>
        <v>116</v>
      </c>
      <c r="B129" s="21" t="s">
        <v>116</v>
      </c>
      <c r="C129" s="86">
        <v>1.4271120000000002</v>
      </c>
      <c r="D129" s="67" t="s">
        <v>6</v>
      </c>
      <c r="E129" s="68">
        <v>800</v>
      </c>
      <c r="F129" s="66"/>
      <c r="G129" s="68">
        <f t="shared" si="14"/>
        <v>800</v>
      </c>
      <c r="H129" s="77">
        <f t="shared" si="15"/>
        <v>1141.6896000000002</v>
      </c>
      <c r="I129" s="69"/>
      <c r="J129" s="69"/>
      <c r="K129" s="69"/>
      <c r="L129" s="70"/>
    </row>
    <row r="130" spans="1:12" s="19" customFormat="1" ht="15" x14ac:dyDescent="0.2">
      <c r="A130" s="24">
        <f t="shared" si="16"/>
        <v>117</v>
      </c>
      <c r="B130" s="21" t="s">
        <v>117</v>
      </c>
      <c r="C130" s="86">
        <v>0.71355600000000008</v>
      </c>
      <c r="D130" s="67" t="s">
        <v>6</v>
      </c>
      <c r="E130" s="68">
        <v>1200</v>
      </c>
      <c r="F130" s="66"/>
      <c r="G130" s="68">
        <f t="shared" si="14"/>
        <v>1200</v>
      </c>
      <c r="H130" s="77">
        <f t="shared" si="15"/>
        <v>856.26720000000012</v>
      </c>
      <c r="I130" s="69"/>
      <c r="J130" s="69"/>
      <c r="K130" s="69"/>
      <c r="L130" s="70"/>
    </row>
    <row r="131" spans="1:12" s="19" customFormat="1" ht="15" x14ac:dyDescent="0.2">
      <c r="A131" s="24">
        <f t="shared" si="16"/>
        <v>118</v>
      </c>
      <c r="B131" s="21" t="s">
        <v>147</v>
      </c>
      <c r="C131" s="86">
        <v>0.46381140000000004</v>
      </c>
      <c r="D131" s="67" t="s">
        <v>6</v>
      </c>
      <c r="E131" s="68">
        <v>650</v>
      </c>
      <c r="F131" s="66"/>
      <c r="G131" s="68">
        <f t="shared" si="14"/>
        <v>650</v>
      </c>
      <c r="H131" s="77">
        <f t="shared" si="15"/>
        <v>301.47741000000002</v>
      </c>
      <c r="I131" s="69"/>
      <c r="J131" s="69"/>
      <c r="K131" s="69"/>
      <c r="L131" s="70"/>
    </row>
    <row r="132" spans="1:12" s="19" customFormat="1" ht="15" x14ac:dyDescent="0.2">
      <c r="A132" s="24">
        <f t="shared" si="16"/>
        <v>119</v>
      </c>
      <c r="B132" s="21" t="s">
        <v>148</v>
      </c>
      <c r="C132" s="86">
        <v>0.46381140000000004</v>
      </c>
      <c r="D132" s="67" t="s">
        <v>6</v>
      </c>
      <c r="E132" s="68">
        <v>750</v>
      </c>
      <c r="F132" s="66"/>
      <c r="G132" s="68">
        <f t="shared" si="14"/>
        <v>750</v>
      </c>
      <c r="H132" s="77">
        <f t="shared" si="15"/>
        <v>347.85855000000004</v>
      </c>
      <c r="I132" s="69"/>
      <c r="J132" s="69"/>
      <c r="K132" s="69"/>
      <c r="L132" s="70"/>
    </row>
    <row r="133" spans="1:12" s="19" customFormat="1" ht="15" x14ac:dyDescent="0.2">
      <c r="A133" s="24">
        <f t="shared" si="16"/>
        <v>120</v>
      </c>
      <c r="B133" s="21" t="s">
        <v>118</v>
      </c>
      <c r="C133" s="86">
        <v>0.28542240000000002</v>
      </c>
      <c r="D133" s="67" t="s">
        <v>5</v>
      </c>
      <c r="E133" s="68">
        <v>800</v>
      </c>
      <c r="F133" s="66"/>
      <c r="G133" s="68">
        <f t="shared" si="14"/>
        <v>800</v>
      </c>
      <c r="H133" s="77">
        <f t="shared" si="15"/>
        <v>228.33792000000003</v>
      </c>
      <c r="I133" s="69"/>
      <c r="J133" s="69"/>
      <c r="K133" s="69"/>
      <c r="L133" s="70"/>
    </row>
    <row r="134" spans="1:12" s="19" customFormat="1" ht="15" x14ac:dyDescent="0.2">
      <c r="A134" s="24">
        <f t="shared" si="16"/>
        <v>121</v>
      </c>
      <c r="B134" s="21" t="s">
        <v>119</v>
      </c>
      <c r="C134" s="86">
        <v>0.43526915999999999</v>
      </c>
      <c r="D134" s="67" t="s">
        <v>5</v>
      </c>
      <c r="E134" s="68">
        <v>1200</v>
      </c>
      <c r="F134" s="66"/>
      <c r="G134" s="68">
        <f t="shared" si="14"/>
        <v>1200</v>
      </c>
      <c r="H134" s="77">
        <f t="shared" si="15"/>
        <v>522.322992</v>
      </c>
      <c r="I134" s="69"/>
      <c r="J134" s="69"/>
      <c r="K134" s="69"/>
      <c r="L134" s="70"/>
    </row>
    <row r="135" spans="1:12" s="19" customFormat="1" ht="15" x14ac:dyDescent="0.2">
      <c r="A135" s="24">
        <f t="shared" si="16"/>
        <v>122</v>
      </c>
      <c r="B135" s="21" t="s">
        <v>120</v>
      </c>
      <c r="C135" s="86">
        <v>0.43883694000000006</v>
      </c>
      <c r="D135" s="67" t="s">
        <v>5</v>
      </c>
      <c r="E135" s="68">
        <v>2000</v>
      </c>
      <c r="F135" s="66"/>
      <c r="G135" s="68">
        <f t="shared" si="14"/>
        <v>2000</v>
      </c>
      <c r="H135" s="77">
        <f t="shared" si="15"/>
        <v>877.67388000000017</v>
      </c>
      <c r="I135" s="69"/>
      <c r="J135" s="69"/>
      <c r="K135" s="69"/>
      <c r="L135" s="70"/>
    </row>
    <row r="136" spans="1:12" s="19" customFormat="1" ht="15" x14ac:dyDescent="0.2">
      <c r="A136" s="24">
        <f t="shared" si="16"/>
        <v>123</v>
      </c>
      <c r="B136" s="21" t="s">
        <v>72</v>
      </c>
      <c r="C136" s="86">
        <v>0.71355600000000008</v>
      </c>
      <c r="D136" s="67" t="s">
        <v>6</v>
      </c>
      <c r="E136" s="68">
        <v>500</v>
      </c>
      <c r="F136" s="66"/>
      <c r="G136" s="68">
        <f t="shared" si="14"/>
        <v>500</v>
      </c>
      <c r="H136" s="77">
        <f t="shared" si="15"/>
        <v>356.77800000000002</v>
      </c>
      <c r="I136" s="69"/>
      <c r="J136" s="69"/>
      <c r="K136" s="69"/>
      <c r="L136" s="70"/>
    </row>
    <row r="137" spans="1:12" s="19" customFormat="1" ht="15" x14ac:dyDescent="0.2">
      <c r="A137" s="24">
        <f t="shared" si="16"/>
        <v>124</v>
      </c>
      <c r="B137" s="21" t="s">
        <v>312</v>
      </c>
      <c r="C137" s="86">
        <v>0.36498389400000003</v>
      </c>
      <c r="D137" s="67" t="s">
        <v>6</v>
      </c>
      <c r="E137" s="68">
        <v>400</v>
      </c>
      <c r="F137" s="66"/>
      <c r="G137" s="68">
        <f t="shared" si="14"/>
        <v>400</v>
      </c>
      <c r="H137" s="77">
        <f t="shared" si="15"/>
        <v>145.9935576</v>
      </c>
      <c r="I137" s="69"/>
      <c r="J137" s="69"/>
      <c r="K137" s="69"/>
      <c r="L137" s="70"/>
    </row>
    <row r="138" spans="1:12" s="19" customFormat="1" ht="15" x14ac:dyDescent="0.2">
      <c r="A138" s="24">
        <f t="shared" si="16"/>
        <v>125</v>
      </c>
      <c r="B138" s="21" t="s">
        <v>321</v>
      </c>
      <c r="C138" s="86">
        <v>0.29077407000000005</v>
      </c>
      <c r="D138" s="67" t="s">
        <v>6</v>
      </c>
      <c r="E138" s="68">
        <v>400</v>
      </c>
      <c r="F138" s="66"/>
      <c r="G138" s="68">
        <f t="shared" si="14"/>
        <v>400</v>
      </c>
      <c r="H138" s="77">
        <f t="shared" si="15"/>
        <v>116.30962800000002</v>
      </c>
      <c r="I138" s="69"/>
      <c r="J138" s="69"/>
      <c r="K138" s="69"/>
      <c r="L138" s="70"/>
    </row>
    <row r="139" spans="1:12" s="19" customFormat="1" ht="15" x14ac:dyDescent="0.2">
      <c r="A139" s="24">
        <f t="shared" si="16"/>
        <v>126</v>
      </c>
      <c r="B139" s="21" t="s">
        <v>322</v>
      </c>
      <c r="C139" s="86">
        <v>0.21941847000000003</v>
      </c>
      <c r="D139" s="67" t="s">
        <v>6</v>
      </c>
      <c r="E139" s="68">
        <v>400</v>
      </c>
      <c r="F139" s="66"/>
      <c r="G139" s="68">
        <f t="shared" si="14"/>
        <v>400</v>
      </c>
      <c r="H139" s="77">
        <f t="shared" si="15"/>
        <v>87.767388000000011</v>
      </c>
      <c r="I139" s="69"/>
      <c r="J139" s="69"/>
      <c r="K139" s="69"/>
      <c r="L139" s="70"/>
    </row>
    <row r="140" spans="1:12" s="19" customFormat="1" ht="15" x14ac:dyDescent="0.2">
      <c r="A140" s="24">
        <f>A139+1</f>
        <v>127</v>
      </c>
      <c r="B140" s="21" t="s">
        <v>318</v>
      </c>
      <c r="C140" s="86">
        <v>2.8542240000000003</v>
      </c>
      <c r="D140" s="67" t="s">
        <v>6</v>
      </c>
      <c r="E140" s="68">
        <v>250</v>
      </c>
      <c r="F140" s="66"/>
      <c r="G140" s="68">
        <f t="shared" si="14"/>
        <v>250</v>
      </c>
      <c r="H140" s="77">
        <f t="shared" si="15"/>
        <v>713.55600000000004</v>
      </c>
      <c r="I140" s="69"/>
      <c r="J140" s="69"/>
      <c r="K140" s="69"/>
      <c r="L140" s="70"/>
    </row>
    <row r="141" spans="1:12" s="19" customFormat="1" ht="15" x14ac:dyDescent="0.2">
      <c r="A141" s="24">
        <f t="shared" si="16"/>
        <v>128</v>
      </c>
      <c r="B141" s="21" t="s">
        <v>317</v>
      </c>
      <c r="C141" s="86">
        <v>2.3261925600000004</v>
      </c>
      <c r="D141" s="67" t="s">
        <v>6</v>
      </c>
      <c r="E141" s="68">
        <v>250</v>
      </c>
      <c r="F141" s="66"/>
      <c r="G141" s="68">
        <f t="shared" si="14"/>
        <v>250</v>
      </c>
      <c r="H141" s="77">
        <f t="shared" si="15"/>
        <v>581.5481400000001</v>
      </c>
      <c r="I141" s="69"/>
      <c r="J141" s="69"/>
      <c r="K141" s="69"/>
      <c r="L141" s="70"/>
    </row>
    <row r="142" spans="1:12" s="19" customFormat="1" ht="30" x14ac:dyDescent="0.2">
      <c r="A142" s="24">
        <f t="shared" si="16"/>
        <v>129</v>
      </c>
      <c r="B142" s="21" t="s">
        <v>130</v>
      </c>
      <c r="C142" s="86">
        <v>1.4271120000000002</v>
      </c>
      <c r="D142" s="67" t="s">
        <v>6</v>
      </c>
      <c r="E142" s="68">
        <v>500</v>
      </c>
      <c r="F142" s="66"/>
      <c r="G142" s="68">
        <f t="shared" si="14"/>
        <v>500</v>
      </c>
      <c r="H142" s="77">
        <f t="shared" si="15"/>
        <v>713.55600000000004</v>
      </c>
      <c r="I142" s="69"/>
      <c r="J142" s="69"/>
      <c r="K142" s="69"/>
      <c r="L142" s="70"/>
    </row>
    <row r="143" spans="1:12" s="19" customFormat="1" ht="15" x14ac:dyDescent="0.2">
      <c r="A143" s="24">
        <f t="shared" si="16"/>
        <v>130</v>
      </c>
      <c r="B143" s="21" t="s">
        <v>149</v>
      </c>
      <c r="C143" s="86">
        <v>0.55657368000000007</v>
      </c>
      <c r="D143" s="67" t="s">
        <v>6</v>
      </c>
      <c r="E143" s="68">
        <v>200</v>
      </c>
      <c r="F143" s="66"/>
      <c r="G143" s="68">
        <f t="shared" si="14"/>
        <v>200</v>
      </c>
      <c r="H143" s="77">
        <f t="shared" si="15"/>
        <v>111.31473600000001</v>
      </c>
      <c r="I143" s="69"/>
      <c r="J143" s="69"/>
      <c r="K143" s="69"/>
      <c r="L143" s="70"/>
    </row>
    <row r="144" spans="1:12" s="19" customFormat="1" ht="15" x14ac:dyDescent="0.2">
      <c r="A144" s="24">
        <f t="shared" si="16"/>
        <v>131</v>
      </c>
      <c r="B144" s="21" t="s">
        <v>39</v>
      </c>
      <c r="C144" s="86">
        <v>0.41029470000000001</v>
      </c>
      <c r="D144" s="67" t="s">
        <v>6</v>
      </c>
      <c r="E144" s="68">
        <v>500</v>
      </c>
      <c r="F144" s="66"/>
      <c r="G144" s="68">
        <f t="shared" si="14"/>
        <v>500</v>
      </c>
      <c r="H144" s="77">
        <f t="shared" si="15"/>
        <v>205.14735000000002</v>
      </c>
      <c r="I144" s="69"/>
      <c r="J144" s="69"/>
      <c r="K144" s="69"/>
      <c r="L144" s="70"/>
    </row>
    <row r="145" spans="1:12" s="19" customFormat="1" ht="15" x14ac:dyDescent="0.2">
      <c r="A145" s="24">
        <f t="shared" si="16"/>
        <v>132</v>
      </c>
      <c r="B145" s="21" t="s">
        <v>150</v>
      </c>
      <c r="C145" s="86">
        <v>0.41386248000000003</v>
      </c>
      <c r="D145" s="67" t="s">
        <v>6</v>
      </c>
      <c r="E145" s="68">
        <v>500</v>
      </c>
      <c r="F145" s="66"/>
      <c r="G145" s="68">
        <f t="shared" si="14"/>
        <v>500</v>
      </c>
      <c r="H145" s="77">
        <f t="shared" si="15"/>
        <v>206.93124</v>
      </c>
      <c r="I145" s="69"/>
      <c r="J145" s="69"/>
      <c r="K145" s="69"/>
      <c r="L145" s="70"/>
    </row>
    <row r="146" spans="1:12" s="19" customFormat="1" ht="15" x14ac:dyDescent="0.2">
      <c r="A146" s="24">
        <f t="shared" si="16"/>
        <v>133</v>
      </c>
      <c r="B146" s="21" t="s">
        <v>157</v>
      </c>
      <c r="C146" s="86">
        <v>1.4271120000000002</v>
      </c>
      <c r="D146" s="67" t="s">
        <v>6</v>
      </c>
      <c r="E146" s="68">
        <v>1500</v>
      </c>
      <c r="F146" s="66"/>
      <c r="G146" s="68">
        <f t="shared" si="14"/>
        <v>1500</v>
      </c>
      <c r="H146" s="77">
        <f t="shared" si="15"/>
        <v>2140.6680000000001</v>
      </c>
      <c r="I146" s="69"/>
      <c r="J146" s="69"/>
      <c r="K146" s="69"/>
      <c r="L146" s="70"/>
    </row>
    <row r="147" spans="1:12" ht="15.75" thickBot="1" x14ac:dyDescent="0.3">
      <c r="A147" s="10"/>
      <c r="B147" s="37" t="s">
        <v>332</v>
      </c>
      <c r="C147" s="50"/>
      <c r="D147" s="60"/>
      <c r="E147" s="28"/>
      <c r="F147" s="28"/>
      <c r="G147" s="74"/>
      <c r="H147" s="79">
        <f>SUM(H113:H146)</f>
        <v>27156.389103600006</v>
      </c>
      <c r="I147" s="13"/>
      <c r="J147" s="14"/>
      <c r="K147" s="14"/>
      <c r="L147" s="15"/>
    </row>
    <row r="148" spans="1:12" ht="15" x14ac:dyDescent="0.25">
      <c r="A148" s="7"/>
      <c r="B148" s="38" t="s">
        <v>24</v>
      </c>
      <c r="C148" s="51"/>
      <c r="D148" s="61"/>
      <c r="E148" s="29"/>
      <c r="F148" s="25"/>
      <c r="G148" s="75"/>
      <c r="H148" s="83"/>
      <c r="I148" s="11"/>
      <c r="J148" s="11"/>
      <c r="K148" s="11"/>
      <c r="L148" s="12"/>
    </row>
    <row r="149" spans="1:12" s="19" customFormat="1" ht="60" x14ac:dyDescent="0.2">
      <c r="A149" s="24">
        <f>A146+1</f>
        <v>134</v>
      </c>
      <c r="B149" s="21" t="s">
        <v>272</v>
      </c>
      <c r="C149" s="86">
        <v>1.6055010000000001</v>
      </c>
      <c r="D149" s="67" t="s">
        <v>5</v>
      </c>
      <c r="E149" s="68">
        <v>3000</v>
      </c>
      <c r="F149" s="66"/>
      <c r="G149" s="68">
        <f t="shared" ref="G149:G164" si="17">SUM(E149-(E149*F149))</f>
        <v>3000</v>
      </c>
      <c r="H149" s="77">
        <f t="shared" ref="H149:H164" si="18">G149*C149</f>
        <v>4816.5030000000006</v>
      </c>
      <c r="I149" s="69"/>
      <c r="J149" s="69"/>
      <c r="K149" s="69"/>
      <c r="L149" s="70"/>
    </row>
    <row r="150" spans="1:12" s="19" customFormat="1" ht="15" x14ac:dyDescent="0.2">
      <c r="A150" s="24">
        <f>A149+1</f>
        <v>135</v>
      </c>
      <c r="B150" s="21" t="s">
        <v>273</v>
      </c>
      <c r="C150" s="86">
        <v>1.0703340000000001</v>
      </c>
      <c r="D150" s="67" t="s">
        <v>5</v>
      </c>
      <c r="E150" s="68">
        <v>4000</v>
      </c>
      <c r="F150" s="66"/>
      <c r="G150" s="68">
        <f t="shared" si="17"/>
        <v>4000</v>
      </c>
      <c r="H150" s="77">
        <f t="shared" si="18"/>
        <v>4281.3360000000002</v>
      </c>
      <c r="I150" s="69"/>
      <c r="J150" s="69"/>
      <c r="K150" s="69"/>
      <c r="L150" s="70"/>
    </row>
    <row r="151" spans="1:12" s="19" customFormat="1" ht="15" x14ac:dyDescent="0.2">
      <c r="A151" s="24">
        <f>A150+1</f>
        <v>136</v>
      </c>
      <c r="B151" s="21" t="s">
        <v>131</v>
      </c>
      <c r="C151" s="86">
        <v>0.85626720000000001</v>
      </c>
      <c r="D151" s="67" t="s">
        <v>5</v>
      </c>
      <c r="E151" s="68">
        <v>5500</v>
      </c>
      <c r="F151" s="66"/>
      <c r="G151" s="68">
        <f t="shared" si="17"/>
        <v>5500</v>
      </c>
      <c r="H151" s="77">
        <f t="shared" si="18"/>
        <v>4709.4696000000004</v>
      </c>
      <c r="I151" s="69"/>
      <c r="J151" s="69"/>
      <c r="K151" s="69"/>
      <c r="L151" s="70"/>
    </row>
    <row r="152" spans="1:12" s="19" customFormat="1" ht="15" x14ac:dyDescent="0.2">
      <c r="A152" s="24">
        <f>A151+1</f>
        <v>137</v>
      </c>
      <c r="B152" s="21" t="s">
        <v>198</v>
      </c>
      <c r="C152" s="86">
        <v>0.94189392000000005</v>
      </c>
      <c r="D152" s="67" t="s">
        <v>5</v>
      </c>
      <c r="E152" s="68">
        <v>6500</v>
      </c>
      <c r="F152" s="66"/>
      <c r="G152" s="68">
        <f t="shared" si="17"/>
        <v>6500</v>
      </c>
      <c r="H152" s="77">
        <f t="shared" si="18"/>
        <v>6122.3104800000001</v>
      </c>
      <c r="I152" s="69"/>
      <c r="J152" s="69"/>
      <c r="K152" s="69"/>
      <c r="L152" s="70"/>
    </row>
    <row r="153" spans="1:12" s="19" customFormat="1" ht="30" x14ac:dyDescent="0.2">
      <c r="A153" s="24">
        <f>A152+1</f>
        <v>138</v>
      </c>
      <c r="B153" s="21" t="s">
        <v>13</v>
      </c>
      <c r="C153" s="86">
        <v>1.8705383200000001</v>
      </c>
      <c r="D153" s="67" t="s">
        <v>5</v>
      </c>
      <c r="E153" s="68">
        <v>35000</v>
      </c>
      <c r="F153" s="66"/>
      <c r="G153" s="68">
        <f t="shared" si="17"/>
        <v>35000</v>
      </c>
      <c r="H153" s="77">
        <f t="shared" si="18"/>
        <v>65468.841200000003</v>
      </c>
      <c r="I153" s="69"/>
      <c r="J153" s="69"/>
      <c r="K153" s="69"/>
      <c r="L153" s="70"/>
    </row>
    <row r="154" spans="1:12" s="19" customFormat="1" ht="15" x14ac:dyDescent="0.2">
      <c r="A154" s="24">
        <f t="shared" ref="A154:A205" si="19">A153+1</f>
        <v>139</v>
      </c>
      <c r="B154" s="21" t="s">
        <v>14</v>
      </c>
      <c r="C154" s="86">
        <v>1.5173281000000001</v>
      </c>
      <c r="D154" s="67" t="s">
        <v>5</v>
      </c>
      <c r="E154" s="68">
        <v>25000</v>
      </c>
      <c r="F154" s="66"/>
      <c r="G154" s="68">
        <f t="shared" si="17"/>
        <v>25000</v>
      </c>
      <c r="H154" s="77">
        <f t="shared" si="18"/>
        <v>37933.202499999999</v>
      </c>
      <c r="I154" s="69"/>
      <c r="J154" s="69"/>
      <c r="K154" s="69"/>
      <c r="L154" s="70"/>
    </row>
    <row r="155" spans="1:12" s="19" customFormat="1" ht="15" x14ac:dyDescent="0.2">
      <c r="A155" s="24">
        <f t="shared" si="19"/>
        <v>140</v>
      </c>
      <c r="B155" s="21" t="s">
        <v>28</v>
      </c>
      <c r="C155" s="86">
        <v>1.6422003999999999</v>
      </c>
      <c r="D155" s="67" t="s">
        <v>5</v>
      </c>
      <c r="E155" s="68">
        <v>35000</v>
      </c>
      <c r="F155" s="66"/>
      <c r="G155" s="68">
        <f t="shared" si="17"/>
        <v>35000</v>
      </c>
      <c r="H155" s="77">
        <f t="shared" si="18"/>
        <v>57477.013999999996</v>
      </c>
      <c r="I155" s="69"/>
      <c r="J155" s="69"/>
      <c r="K155" s="69"/>
      <c r="L155" s="70"/>
    </row>
    <row r="156" spans="1:12" s="19" customFormat="1" ht="15" x14ac:dyDescent="0.2">
      <c r="A156" s="24">
        <f t="shared" si="19"/>
        <v>141</v>
      </c>
      <c r="B156" s="21" t="s">
        <v>327</v>
      </c>
      <c r="C156" s="86">
        <v>1.6493359599999999</v>
      </c>
      <c r="D156" s="67" t="s">
        <v>5</v>
      </c>
      <c r="E156" s="68">
        <v>35000</v>
      </c>
      <c r="F156" s="66"/>
      <c r="G156" s="68">
        <f t="shared" si="17"/>
        <v>35000</v>
      </c>
      <c r="H156" s="77">
        <f t="shared" si="18"/>
        <v>57726.758600000001</v>
      </c>
      <c r="I156" s="69"/>
      <c r="J156" s="69"/>
      <c r="K156" s="69"/>
      <c r="L156" s="70"/>
    </row>
    <row r="157" spans="1:12" s="19" customFormat="1" ht="75" x14ac:dyDescent="0.2">
      <c r="A157" s="24">
        <f t="shared" si="19"/>
        <v>142</v>
      </c>
      <c r="B157" s="21" t="s">
        <v>194</v>
      </c>
      <c r="C157" s="86">
        <v>0.28542240000000002</v>
      </c>
      <c r="D157" s="67" t="s">
        <v>5</v>
      </c>
      <c r="E157" s="68">
        <v>20000</v>
      </c>
      <c r="F157" s="66"/>
      <c r="G157" s="68">
        <f t="shared" si="17"/>
        <v>20000</v>
      </c>
      <c r="H157" s="77">
        <f t="shared" si="18"/>
        <v>5708.4480000000003</v>
      </c>
      <c r="I157" s="69"/>
      <c r="J157" s="69"/>
      <c r="K157" s="69"/>
      <c r="L157" s="70"/>
    </row>
    <row r="158" spans="1:12" s="19" customFormat="1" ht="45" x14ac:dyDescent="0.2">
      <c r="A158" s="24">
        <f t="shared" si="19"/>
        <v>143</v>
      </c>
      <c r="B158" s="21" t="s">
        <v>175</v>
      </c>
      <c r="C158" s="86">
        <v>0.28542240000000002</v>
      </c>
      <c r="D158" s="67" t="s">
        <v>5</v>
      </c>
      <c r="E158" s="68">
        <v>15000</v>
      </c>
      <c r="F158" s="66"/>
      <c r="G158" s="68">
        <f t="shared" si="17"/>
        <v>15000</v>
      </c>
      <c r="H158" s="77">
        <f t="shared" si="18"/>
        <v>4281.3360000000002</v>
      </c>
      <c r="I158" s="69"/>
      <c r="J158" s="69"/>
      <c r="K158" s="69"/>
      <c r="L158" s="70"/>
    </row>
    <row r="159" spans="1:12" s="19" customFormat="1" ht="45" x14ac:dyDescent="0.2">
      <c r="A159" s="24">
        <f t="shared" si="19"/>
        <v>144</v>
      </c>
      <c r="B159" s="21" t="s">
        <v>338</v>
      </c>
      <c r="C159" s="86">
        <v>0.28542240000000002</v>
      </c>
      <c r="D159" s="67" t="s">
        <v>5</v>
      </c>
      <c r="E159" s="68">
        <v>30000</v>
      </c>
      <c r="F159" s="66"/>
      <c r="G159" s="68">
        <f t="shared" si="17"/>
        <v>30000</v>
      </c>
      <c r="H159" s="77">
        <f t="shared" si="18"/>
        <v>8562.6720000000005</v>
      </c>
      <c r="I159" s="69"/>
      <c r="J159" s="69"/>
      <c r="K159" s="69"/>
      <c r="L159" s="70"/>
    </row>
    <row r="160" spans="1:12" s="19" customFormat="1" ht="15" x14ac:dyDescent="0.2">
      <c r="A160" s="24">
        <f t="shared" si="19"/>
        <v>145</v>
      </c>
      <c r="B160" s="21" t="s">
        <v>339</v>
      </c>
      <c r="C160" s="86">
        <v>0.28542240000000002</v>
      </c>
      <c r="D160" s="67" t="s">
        <v>5</v>
      </c>
      <c r="E160" s="68">
        <v>35000</v>
      </c>
      <c r="F160" s="66"/>
      <c r="G160" s="68">
        <f t="shared" si="17"/>
        <v>35000</v>
      </c>
      <c r="H160" s="77">
        <f t="shared" si="18"/>
        <v>9989.7840000000015</v>
      </c>
      <c r="I160" s="69"/>
      <c r="J160" s="69"/>
      <c r="K160" s="69"/>
      <c r="L160" s="70"/>
    </row>
    <row r="161" spans="1:12" s="19" customFormat="1" ht="45" x14ac:dyDescent="0.2">
      <c r="A161" s="24">
        <f t="shared" si="19"/>
        <v>146</v>
      </c>
      <c r="B161" s="21" t="s">
        <v>92</v>
      </c>
      <c r="C161" s="86">
        <v>0.75993714000000012</v>
      </c>
      <c r="D161" s="67" t="s">
        <v>5</v>
      </c>
      <c r="E161" s="68">
        <v>10000</v>
      </c>
      <c r="F161" s="66"/>
      <c r="G161" s="68">
        <f t="shared" si="17"/>
        <v>10000</v>
      </c>
      <c r="H161" s="77">
        <f t="shared" si="18"/>
        <v>7599.3714000000009</v>
      </c>
      <c r="I161" s="69"/>
      <c r="J161" s="69"/>
      <c r="K161" s="69"/>
      <c r="L161" s="70"/>
    </row>
    <row r="162" spans="1:12" s="19" customFormat="1" ht="15" x14ac:dyDescent="0.2">
      <c r="A162" s="24">
        <f t="shared" si="19"/>
        <v>147</v>
      </c>
      <c r="B162" s="21" t="s">
        <v>35</v>
      </c>
      <c r="C162" s="88">
        <v>0.6600393</v>
      </c>
      <c r="D162" s="67" t="s">
        <v>5</v>
      </c>
      <c r="E162" s="68">
        <v>6000</v>
      </c>
      <c r="F162" s="66"/>
      <c r="G162" s="68">
        <f t="shared" si="17"/>
        <v>6000</v>
      </c>
      <c r="H162" s="77">
        <f t="shared" si="18"/>
        <v>3960.2357999999999</v>
      </c>
      <c r="I162" s="69"/>
      <c r="J162" s="69"/>
      <c r="K162" s="69"/>
      <c r="L162" s="70"/>
    </row>
    <row r="163" spans="1:12" s="19" customFormat="1" ht="15" x14ac:dyDescent="0.2">
      <c r="A163" s="24">
        <f t="shared" si="19"/>
        <v>148</v>
      </c>
      <c r="B163" s="21" t="s">
        <v>36</v>
      </c>
      <c r="C163" s="88">
        <v>0.51732810000000007</v>
      </c>
      <c r="D163" s="67" t="s">
        <v>5</v>
      </c>
      <c r="E163" s="68">
        <v>5000</v>
      </c>
      <c r="F163" s="66"/>
      <c r="G163" s="68">
        <f t="shared" si="17"/>
        <v>5000</v>
      </c>
      <c r="H163" s="77">
        <f t="shared" si="18"/>
        <v>2586.6405000000004</v>
      </c>
      <c r="I163" s="69"/>
      <c r="J163" s="69"/>
      <c r="K163" s="69"/>
      <c r="L163" s="70"/>
    </row>
    <row r="164" spans="1:12" s="19" customFormat="1" ht="30" x14ac:dyDescent="0.2">
      <c r="A164" s="24">
        <f t="shared" si="19"/>
        <v>149</v>
      </c>
      <c r="B164" s="21" t="s">
        <v>274</v>
      </c>
      <c r="C164" s="88">
        <v>0.51732810000000007</v>
      </c>
      <c r="D164" s="67" t="s">
        <v>5</v>
      </c>
      <c r="E164" s="68">
        <v>6500</v>
      </c>
      <c r="F164" s="66"/>
      <c r="G164" s="68">
        <f t="shared" si="17"/>
        <v>6500</v>
      </c>
      <c r="H164" s="77">
        <f t="shared" si="18"/>
        <v>3362.6326500000005</v>
      </c>
      <c r="I164" s="69"/>
      <c r="J164" s="69"/>
      <c r="K164" s="69"/>
      <c r="L164" s="96" t="s">
        <v>376</v>
      </c>
    </row>
    <row r="165" spans="1:12" ht="15.75" thickBot="1" x14ac:dyDescent="0.3">
      <c r="A165" s="10"/>
      <c r="B165" s="37" t="s">
        <v>83</v>
      </c>
      <c r="C165" s="60"/>
      <c r="D165" s="60"/>
      <c r="E165" s="28"/>
      <c r="F165" s="28"/>
      <c r="G165" s="74"/>
      <c r="H165" s="79">
        <f>SUM(H149:H164)</f>
        <v>284586.55572999996</v>
      </c>
      <c r="I165" s="13"/>
      <c r="J165" s="14"/>
      <c r="K165" s="14"/>
      <c r="L165" s="15"/>
    </row>
    <row r="166" spans="1:12" ht="15" x14ac:dyDescent="0.25">
      <c r="A166" s="7"/>
      <c r="B166" s="38" t="s">
        <v>22</v>
      </c>
      <c r="C166" s="51"/>
      <c r="D166" s="61"/>
      <c r="E166" s="29"/>
      <c r="F166" s="25"/>
      <c r="G166" s="75"/>
      <c r="H166" s="83"/>
      <c r="I166" s="11"/>
      <c r="J166" s="11"/>
      <c r="K166" s="11"/>
      <c r="L166" s="12"/>
    </row>
    <row r="167" spans="1:12" s="19" customFormat="1" ht="15" x14ac:dyDescent="0.2">
      <c r="A167" s="24">
        <f>A164+1</f>
        <v>150</v>
      </c>
      <c r="B167" s="39" t="s">
        <v>25</v>
      </c>
      <c r="C167" s="86">
        <v>0.14271120000000001</v>
      </c>
      <c r="D167" s="67" t="s">
        <v>5</v>
      </c>
      <c r="E167" s="68">
        <v>50000</v>
      </c>
      <c r="F167" s="66"/>
      <c r="G167" s="68">
        <f t="shared" ref="G167:G178" si="20">SUM(E167-(E167*F167))</f>
        <v>50000</v>
      </c>
      <c r="H167" s="77">
        <f t="shared" ref="H167:H178" si="21">G167*C167</f>
        <v>7135.56</v>
      </c>
      <c r="I167" s="69"/>
      <c r="J167" s="69"/>
      <c r="K167" s="69"/>
      <c r="L167" s="70"/>
    </row>
    <row r="168" spans="1:12" s="19" customFormat="1" ht="15" x14ac:dyDescent="0.2">
      <c r="A168" s="24">
        <f t="shared" si="19"/>
        <v>151</v>
      </c>
      <c r="B168" s="39" t="s">
        <v>263</v>
      </c>
      <c r="C168" s="86">
        <v>0.17482122000000003</v>
      </c>
      <c r="D168" s="67" t="s">
        <v>5</v>
      </c>
      <c r="E168" s="68">
        <v>70000</v>
      </c>
      <c r="F168" s="66"/>
      <c r="G168" s="68">
        <f t="shared" si="20"/>
        <v>70000</v>
      </c>
      <c r="H168" s="77">
        <f t="shared" si="21"/>
        <v>12237.485400000001</v>
      </c>
      <c r="I168" s="69"/>
      <c r="J168" s="69"/>
      <c r="K168" s="69"/>
      <c r="L168" s="70"/>
    </row>
    <row r="169" spans="1:12" s="19" customFormat="1" ht="15" x14ac:dyDescent="0.2">
      <c r="A169" s="24">
        <f t="shared" si="19"/>
        <v>152</v>
      </c>
      <c r="B169" s="39" t="s">
        <v>367</v>
      </c>
      <c r="C169" s="86">
        <v>0.18552456000000003</v>
      </c>
      <c r="D169" s="67" t="s">
        <v>5</v>
      </c>
      <c r="E169" s="68">
        <v>20000</v>
      </c>
      <c r="F169" s="66"/>
      <c r="G169" s="68">
        <f t="shared" si="20"/>
        <v>20000</v>
      </c>
      <c r="H169" s="77">
        <f t="shared" si="21"/>
        <v>3710.4912000000008</v>
      </c>
      <c r="I169" s="69"/>
      <c r="J169" s="69"/>
      <c r="K169" s="69"/>
      <c r="L169" s="70"/>
    </row>
    <row r="170" spans="1:12" s="19" customFormat="1" ht="15" x14ac:dyDescent="0.2">
      <c r="A170" s="24">
        <f>A169+1</f>
        <v>153</v>
      </c>
      <c r="B170" s="39" t="s">
        <v>96</v>
      </c>
      <c r="C170" s="86">
        <v>0.44954028000000001</v>
      </c>
      <c r="D170" s="67" t="s">
        <v>5</v>
      </c>
      <c r="E170" s="68">
        <v>10000</v>
      </c>
      <c r="F170" s="66"/>
      <c r="G170" s="68">
        <f t="shared" si="20"/>
        <v>10000</v>
      </c>
      <c r="H170" s="77">
        <f t="shared" si="21"/>
        <v>4495.4027999999998</v>
      </c>
      <c r="I170" s="69"/>
      <c r="J170" s="69"/>
      <c r="K170" s="69"/>
      <c r="L170" s="70"/>
    </row>
    <row r="171" spans="1:12" s="19" customFormat="1" ht="30" x14ac:dyDescent="0.2">
      <c r="A171" s="24">
        <f t="shared" si="19"/>
        <v>154</v>
      </c>
      <c r="B171" s="21" t="s">
        <v>342</v>
      </c>
      <c r="C171" s="48">
        <v>0.94524028000000004</v>
      </c>
      <c r="D171" s="67" t="s">
        <v>5</v>
      </c>
      <c r="E171" s="68">
        <v>8500</v>
      </c>
      <c r="F171" s="66"/>
      <c r="G171" s="68">
        <f t="shared" si="20"/>
        <v>8500</v>
      </c>
      <c r="H171" s="77">
        <f t="shared" si="21"/>
        <v>8034.5423800000008</v>
      </c>
      <c r="I171" s="69"/>
      <c r="J171" s="69"/>
      <c r="K171" s="69"/>
      <c r="L171" s="70"/>
    </row>
    <row r="172" spans="1:12" s="19" customFormat="1" ht="15" x14ac:dyDescent="0.2">
      <c r="A172" s="24">
        <f t="shared" si="19"/>
        <v>155</v>
      </c>
      <c r="B172" s="39" t="s">
        <v>30</v>
      </c>
      <c r="C172" s="86">
        <v>0.90621612000000007</v>
      </c>
      <c r="D172" s="67" t="s">
        <v>5</v>
      </c>
      <c r="E172" s="68">
        <v>1500</v>
      </c>
      <c r="F172" s="66"/>
      <c r="G172" s="68">
        <f t="shared" si="20"/>
        <v>1500</v>
      </c>
      <c r="H172" s="77">
        <f t="shared" si="21"/>
        <v>1359.3241800000001</v>
      </c>
      <c r="I172" s="69"/>
      <c r="J172" s="69"/>
      <c r="K172" s="69"/>
      <c r="L172" s="70"/>
    </row>
    <row r="173" spans="1:12" s="19" customFormat="1" ht="15" x14ac:dyDescent="0.2">
      <c r="A173" s="24">
        <f t="shared" si="19"/>
        <v>156</v>
      </c>
      <c r="B173" s="39" t="s">
        <v>31</v>
      </c>
      <c r="C173" s="86">
        <v>0.92405502000000006</v>
      </c>
      <c r="D173" s="67" t="s">
        <v>5</v>
      </c>
      <c r="E173" s="68">
        <v>1800</v>
      </c>
      <c r="F173" s="66"/>
      <c r="G173" s="68">
        <f t="shared" si="20"/>
        <v>1800</v>
      </c>
      <c r="H173" s="77">
        <f t="shared" si="21"/>
        <v>1663.2990360000001</v>
      </c>
      <c r="I173" s="69"/>
      <c r="J173" s="69"/>
      <c r="K173" s="69"/>
      <c r="L173" s="70"/>
    </row>
    <row r="174" spans="1:12" s="19" customFormat="1" ht="30" x14ac:dyDescent="0.2">
      <c r="A174" s="24">
        <f t="shared" si="19"/>
        <v>157</v>
      </c>
      <c r="B174" s="39" t="s">
        <v>29</v>
      </c>
      <c r="C174" s="86">
        <v>0.44597250000000005</v>
      </c>
      <c r="D174" s="67" t="s">
        <v>5</v>
      </c>
      <c r="E174" s="68">
        <v>8000</v>
      </c>
      <c r="F174" s="66"/>
      <c r="G174" s="68">
        <f t="shared" si="20"/>
        <v>8000</v>
      </c>
      <c r="H174" s="77">
        <f t="shared" si="21"/>
        <v>3567.78</v>
      </c>
      <c r="I174" s="69"/>
      <c r="J174" s="69"/>
      <c r="K174" s="69"/>
      <c r="L174" s="70"/>
    </row>
    <row r="175" spans="1:12" s="19" customFormat="1" ht="15" x14ac:dyDescent="0.2">
      <c r="A175" s="24">
        <f t="shared" si="19"/>
        <v>158</v>
      </c>
      <c r="B175" s="39" t="s">
        <v>10</v>
      </c>
      <c r="C175" s="86">
        <v>0.17838900000000002</v>
      </c>
      <c r="D175" s="67" t="s">
        <v>6</v>
      </c>
      <c r="E175" s="68">
        <v>3000</v>
      </c>
      <c r="F175" s="66"/>
      <c r="G175" s="68">
        <f t="shared" si="20"/>
        <v>3000</v>
      </c>
      <c r="H175" s="77">
        <f t="shared" si="21"/>
        <v>535.16700000000003</v>
      </c>
      <c r="I175" s="69"/>
      <c r="J175" s="69"/>
      <c r="K175" s="69"/>
      <c r="L175" s="70"/>
    </row>
    <row r="176" spans="1:12" s="19" customFormat="1" ht="15" x14ac:dyDescent="0.2">
      <c r="A176" s="24">
        <f t="shared" si="19"/>
        <v>159</v>
      </c>
      <c r="B176" s="39" t="s">
        <v>94</v>
      </c>
      <c r="C176" s="86">
        <v>0.6778782000000001</v>
      </c>
      <c r="D176" s="67" t="s">
        <v>5</v>
      </c>
      <c r="E176" s="68">
        <v>1200</v>
      </c>
      <c r="F176" s="66"/>
      <c r="G176" s="68">
        <f t="shared" si="20"/>
        <v>1200</v>
      </c>
      <c r="H176" s="77">
        <f t="shared" si="21"/>
        <v>813.45384000000013</v>
      </c>
      <c r="I176" s="69"/>
      <c r="J176" s="69"/>
      <c r="K176" s="69"/>
      <c r="L176" s="70"/>
    </row>
    <row r="177" spans="1:12" s="19" customFormat="1" ht="15" x14ac:dyDescent="0.2">
      <c r="A177" s="24">
        <f t="shared" si="19"/>
        <v>160</v>
      </c>
      <c r="B177" s="39" t="s">
        <v>95</v>
      </c>
      <c r="C177" s="86">
        <v>0.83842830000000002</v>
      </c>
      <c r="D177" s="67" t="s">
        <v>5</v>
      </c>
      <c r="E177" s="68">
        <v>1500</v>
      </c>
      <c r="F177" s="66"/>
      <c r="G177" s="68">
        <f t="shared" si="20"/>
        <v>1500</v>
      </c>
      <c r="H177" s="77">
        <f t="shared" si="21"/>
        <v>1257.6424500000001</v>
      </c>
      <c r="I177" s="69"/>
      <c r="J177" s="69"/>
      <c r="K177" s="69"/>
      <c r="L177" s="70"/>
    </row>
    <row r="178" spans="1:12" s="19" customFormat="1" ht="15" x14ac:dyDescent="0.2">
      <c r="A178" s="24">
        <f t="shared" si="19"/>
        <v>161</v>
      </c>
      <c r="B178" s="21" t="s">
        <v>32</v>
      </c>
      <c r="C178" s="86">
        <v>0.55657368000000007</v>
      </c>
      <c r="D178" s="67" t="s">
        <v>6</v>
      </c>
      <c r="E178" s="68">
        <v>800</v>
      </c>
      <c r="F178" s="66"/>
      <c r="G178" s="68">
        <f t="shared" si="20"/>
        <v>800</v>
      </c>
      <c r="H178" s="77">
        <f t="shared" si="21"/>
        <v>445.25894400000004</v>
      </c>
      <c r="I178" s="69"/>
      <c r="J178" s="69"/>
      <c r="K178" s="69"/>
      <c r="L178" s="70"/>
    </row>
    <row r="179" spans="1:12" ht="15.75" thickBot="1" x14ac:dyDescent="0.3">
      <c r="A179" s="10"/>
      <c r="B179" s="37" t="s">
        <v>23</v>
      </c>
      <c r="C179" s="50"/>
      <c r="D179" s="60"/>
      <c r="E179" s="28"/>
      <c r="F179" s="28"/>
      <c r="G179" s="74"/>
      <c r="H179" s="79">
        <f>SUM(H167:H178)</f>
        <v>45255.407230000004</v>
      </c>
      <c r="I179" s="13"/>
      <c r="J179" s="14"/>
      <c r="K179" s="14"/>
      <c r="L179" s="15"/>
    </row>
    <row r="180" spans="1:12" ht="15" x14ac:dyDescent="0.25">
      <c r="A180" s="7"/>
      <c r="B180" s="38" t="s">
        <v>242</v>
      </c>
      <c r="C180" s="51"/>
      <c r="D180" s="61"/>
      <c r="E180" s="29"/>
      <c r="F180" s="25"/>
      <c r="G180" s="75"/>
      <c r="H180" s="83"/>
      <c r="I180" s="11"/>
      <c r="J180" s="11"/>
      <c r="K180" s="11"/>
      <c r="L180" s="12"/>
    </row>
    <row r="181" spans="1:12" s="19" customFormat="1" ht="30" x14ac:dyDescent="0.2">
      <c r="A181" s="24">
        <f>A178+1</f>
        <v>162</v>
      </c>
      <c r="B181" s="21" t="s">
        <v>343</v>
      </c>
      <c r="C181" s="86">
        <v>0.19979568</v>
      </c>
      <c r="D181" s="67" t="s">
        <v>5</v>
      </c>
      <c r="E181" s="68">
        <v>9000</v>
      </c>
      <c r="F181" s="66"/>
      <c r="G181" s="68">
        <f t="shared" ref="G181:G205" si="22">SUM(E181-(E181*F181))</f>
        <v>9000</v>
      </c>
      <c r="H181" s="77">
        <f t="shared" ref="H181:H205" si="23">G181*C181</f>
        <v>1798.16112</v>
      </c>
      <c r="I181" s="69"/>
      <c r="J181" s="69"/>
      <c r="K181" s="69"/>
      <c r="L181" s="70"/>
    </row>
    <row r="182" spans="1:12" s="19" customFormat="1" ht="15" x14ac:dyDescent="0.2">
      <c r="A182" s="24">
        <f t="shared" si="19"/>
        <v>163</v>
      </c>
      <c r="B182" s="21" t="s">
        <v>47</v>
      </c>
      <c r="C182" s="86">
        <v>0.14271120000000001</v>
      </c>
      <c r="D182" s="67" t="s">
        <v>5</v>
      </c>
      <c r="E182" s="68">
        <v>5000</v>
      </c>
      <c r="F182" s="66"/>
      <c r="G182" s="68">
        <f t="shared" si="22"/>
        <v>5000</v>
      </c>
      <c r="H182" s="77">
        <f t="shared" si="23"/>
        <v>713.55600000000004</v>
      </c>
      <c r="I182" s="69"/>
      <c r="J182" s="69"/>
      <c r="K182" s="69"/>
      <c r="L182" s="70"/>
    </row>
    <row r="183" spans="1:12" s="19" customFormat="1" ht="15" x14ac:dyDescent="0.2">
      <c r="A183" s="24">
        <f t="shared" si="19"/>
        <v>164</v>
      </c>
      <c r="B183" s="21" t="s">
        <v>230</v>
      </c>
      <c r="C183" s="86">
        <v>0.16411787999999999</v>
      </c>
      <c r="D183" s="67" t="s">
        <v>5</v>
      </c>
      <c r="E183" s="68">
        <v>4000</v>
      </c>
      <c r="F183" s="66"/>
      <c r="G183" s="68">
        <f t="shared" si="22"/>
        <v>4000</v>
      </c>
      <c r="H183" s="77">
        <f t="shared" si="23"/>
        <v>656.47151999999994</v>
      </c>
      <c r="I183" s="69"/>
      <c r="J183" s="69"/>
      <c r="K183" s="69"/>
      <c r="L183" s="70"/>
    </row>
    <row r="184" spans="1:12" s="19" customFormat="1" ht="15" x14ac:dyDescent="0.2">
      <c r="A184" s="24">
        <f t="shared" si="19"/>
        <v>165</v>
      </c>
      <c r="B184" s="21" t="s">
        <v>231</v>
      </c>
      <c r="C184" s="86">
        <v>0.17838900000000002</v>
      </c>
      <c r="D184" s="67" t="s">
        <v>5</v>
      </c>
      <c r="E184" s="68">
        <v>4000</v>
      </c>
      <c r="F184" s="66"/>
      <c r="G184" s="68">
        <f t="shared" si="22"/>
        <v>4000</v>
      </c>
      <c r="H184" s="77">
        <f t="shared" si="23"/>
        <v>713.55600000000004</v>
      </c>
      <c r="I184" s="69"/>
      <c r="J184" s="69"/>
      <c r="K184" s="69"/>
      <c r="L184" s="70"/>
    </row>
    <row r="185" spans="1:12" s="19" customFormat="1" ht="15" x14ac:dyDescent="0.2">
      <c r="A185" s="24">
        <f t="shared" si="19"/>
        <v>166</v>
      </c>
      <c r="B185" s="21" t="s">
        <v>309</v>
      </c>
      <c r="C185" s="86">
        <v>0.17838900000000002</v>
      </c>
      <c r="D185" s="67" t="s">
        <v>5</v>
      </c>
      <c r="E185" s="68">
        <v>3500</v>
      </c>
      <c r="F185" s="66"/>
      <c r="G185" s="68">
        <f t="shared" si="22"/>
        <v>3500</v>
      </c>
      <c r="H185" s="77">
        <f t="shared" si="23"/>
        <v>624.36150000000009</v>
      </c>
      <c r="I185" s="69"/>
      <c r="J185" s="69"/>
      <c r="K185" s="69"/>
      <c r="L185" s="70"/>
    </row>
    <row r="186" spans="1:12" s="19" customFormat="1" ht="15" x14ac:dyDescent="0.2">
      <c r="A186" s="24">
        <f t="shared" si="19"/>
        <v>167</v>
      </c>
      <c r="B186" s="21" t="s">
        <v>310</v>
      </c>
      <c r="C186" s="86">
        <v>2.4974460000000001</v>
      </c>
      <c r="D186" s="67" t="s">
        <v>5</v>
      </c>
      <c r="E186" s="68">
        <v>3000</v>
      </c>
      <c r="F186" s="66"/>
      <c r="G186" s="68">
        <f t="shared" si="22"/>
        <v>3000</v>
      </c>
      <c r="H186" s="77">
        <f t="shared" si="23"/>
        <v>7492.3379999999997</v>
      </c>
      <c r="I186" s="69"/>
      <c r="J186" s="69"/>
      <c r="K186" s="69"/>
      <c r="L186" s="70"/>
    </row>
    <row r="187" spans="1:12" s="19" customFormat="1" ht="45" x14ac:dyDescent="0.2">
      <c r="A187" s="24">
        <f t="shared" si="19"/>
        <v>168</v>
      </c>
      <c r="B187" s="21" t="s">
        <v>61</v>
      </c>
      <c r="C187" s="86">
        <v>2.1783890000000001</v>
      </c>
      <c r="D187" s="67" t="s">
        <v>5</v>
      </c>
      <c r="E187" s="68">
        <v>5000</v>
      </c>
      <c r="F187" s="66"/>
      <c r="G187" s="68">
        <f t="shared" si="22"/>
        <v>5000</v>
      </c>
      <c r="H187" s="77">
        <f t="shared" si="23"/>
        <v>10891.945000000002</v>
      </c>
      <c r="I187" s="69"/>
      <c r="J187" s="69"/>
      <c r="K187" s="69"/>
      <c r="L187" s="70"/>
    </row>
    <row r="188" spans="1:12" s="19" customFormat="1" ht="45" x14ac:dyDescent="0.2">
      <c r="A188" s="24">
        <f t="shared" si="19"/>
        <v>169</v>
      </c>
      <c r="B188" s="21" t="s">
        <v>62</v>
      </c>
      <c r="C188" s="86">
        <v>3.2110020000000001</v>
      </c>
      <c r="D188" s="67" t="s">
        <v>5</v>
      </c>
      <c r="E188" s="68">
        <v>6000</v>
      </c>
      <c r="F188" s="66"/>
      <c r="G188" s="68">
        <f t="shared" si="22"/>
        <v>6000</v>
      </c>
      <c r="H188" s="77">
        <f t="shared" si="23"/>
        <v>19266.012000000002</v>
      </c>
      <c r="I188" s="69"/>
      <c r="J188" s="69"/>
      <c r="K188" s="69"/>
      <c r="L188" s="70"/>
    </row>
    <row r="189" spans="1:12" s="19" customFormat="1" ht="45" x14ac:dyDescent="0.2">
      <c r="A189" s="24">
        <f t="shared" si="19"/>
        <v>170</v>
      </c>
      <c r="B189" s="21" t="s">
        <v>60</v>
      </c>
      <c r="C189" s="86">
        <v>1.9622790000000001</v>
      </c>
      <c r="D189" s="67" t="s">
        <v>5</v>
      </c>
      <c r="E189" s="68">
        <v>7000</v>
      </c>
      <c r="F189" s="66"/>
      <c r="G189" s="68">
        <f t="shared" si="22"/>
        <v>7000</v>
      </c>
      <c r="H189" s="77">
        <f t="shared" si="23"/>
        <v>13735.953000000001</v>
      </c>
      <c r="I189" s="69"/>
      <c r="J189" s="69"/>
      <c r="K189" s="69"/>
      <c r="L189" s="70"/>
    </row>
    <row r="190" spans="1:12" s="19" customFormat="1" ht="30" x14ac:dyDescent="0.2">
      <c r="A190" s="24">
        <f t="shared" si="19"/>
        <v>171</v>
      </c>
      <c r="B190" s="21" t="s">
        <v>59</v>
      </c>
      <c r="C190" s="86">
        <v>0.15626719999999999</v>
      </c>
      <c r="D190" s="67" t="s">
        <v>5</v>
      </c>
      <c r="E190" s="68">
        <v>12000</v>
      </c>
      <c r="F190" s="66"/>
      <c r="G190" s="68">
        <f t="shared" si="22"/>
        <v>12000</v>
      </c>
      <c r="H190" s="77">
        <f t="shared" si="23"/>
        <v>1875.2064</v>
      </c>
      <c r="I190" s="69"/>
      <c r="J190" s="69"/>
      <c r="K190" s="69"/>
      <c r="L190" s="70"/>
    </row>
    <row r="191" spans="1:12" s="19" customFormat="1" ht="15" x14ac:dyDescent="0.2">
      <c r="A191" s="24">
        <f t="shared" si="19"/>
        <v>172</v>
      </c>
      <c r="B191" s="21" t="s">
        <v>68</v>
      </c>
      <c r="C191" s="86">
        <v>0.17838900000000002</v>
      </c>
      <c r="D191" s="67" t="s">
        <v>5</v>
      </c>
      <c r="E191" s="68">
        <v>600</v>
      </c>
      <c r="F191" s="66"/>
      <c r="G191" s="68">
        <f t="shared" si="22"/>
        <v>600</v>
      </c>
      <c r="H191" s="77">
        <f t="shared" si="23"/>
        <v>107.03340000000001</v>
      </c>
      <c r="I191" s="69"/>
      <c r="J191" s="69"/>
      <c r="K191" s="69"/>
      <c r="L191" s="70"/>
    </row>
    <row r="192" spans="1:12" s="19" customFormat="1" ht="30" x14ac:dyDescent="0.2">
      <c r="A192" s="24">
        <f t="shared" si="19"/>
        <v>173</v>
      </c>
      <c r="B192" s="21" t="s">
        <v>69</v>
      </c>
      <c r="C192" s="86">
        <v>1.5698232000000001</v>
      </c>
      <c r="D192" s="67" t="s">
        <v>5</v>
      </c>
      <c r="E192" s="68">
        <v>3000</v>
      </c>
      <c r="F192" s="66"/>
      <c r="G192" s="68">
        <f t="shared" si="22"/>
        <v>3000</v>
      </c>
      <c r="H192" s="77">
        <f t="shared" si="23"/>
        <v>4709.4696000000004</v>
      </c>
      <c r="I192" s="69"/>
      <c r="J192" s="69"/>
      <c r="K192" s="69"/>
      <c r="L192" s="70"/>
    </row>
    <row r="193" spans="1:12" s="19" customFormat="1" ht="30" x14ac:dyDescent="0.2">
      <c r="A193" s="24">
        <f t="shared" si="19"/>
        <v>174</v>
      </c>
      <c r="B193" s="21" t="s">
        <v>70</v>
      </c>
      <c r="C193" s="86">
        <v>1.7125344</v>
      </c>
      <c r="D193" s="67" t="s">
        <v>5</v>
      </c>
      <c r="E193" s="68">
        <v>6000</v>
      </c>
      <c r="F193" s="66"/>
      <c r="G193" s="68">
        <f t="shared" si="22"/>
        <v>6000</v>
      </c>
      <c r="H193" s="77">
        <f t="shared" si="23"/>
        <v>10275.206400000001</v>
      </c>
      <c r="I193" s="69"/>
      <c r="J193" s="69"/>
      <c r="K193" s="69"/>
      <c r="L193" s="96" t="s">
        <v>376</v>
      </c>
    </row>
    <row r="194" spans="1:12" s="19" customFormat="1" ht="30" x14ac:dyDescent="0.2">
      <c r="A194" s="24">
        <f t="shared" si="19"/>
        <v>175</v>
      </c>
      <c r="B194" s="21" t="s">
        <v>71</v>
      </c>
      <c r="C194" s="86">
        <v>0.92762280000000008</v>
      </c>
      <c r="D194" s="67" t="s">
        <v>5</v>
      </c>
      <c r="E194" s="68">
        <v>8500</v>
      </c>
      <c r="F194" s="66"/>
      <c r="G194" s="68">
        <f t="shared" si="22"/>
        <v>8500</v>
      </c>
      <c r="H194" s="77">
        <f t="shared" si="23"/>
        <v>7884.7938000000004</v>
      </c>
      <c r="I194" s="69"/>
      <c r="J194" s="69"/>
      <c r="K194" s="69"/>
      <c r="L194" s="96" t="s">
        <v>376</v>
      </c>
    </row>
    <row r="195" spans="1:12" s="19" customFormat="1" ht="30" x14ac:dyDescent="0.2">
      <c r="A195" s="24">
        <f t="shared" si="19"/>
        <v>176</v>
      </c>
      <c r="B195" s="21" t="s">
        <v>159</v>
      </c>
      <c r="C195" s="86">
        <v>2.9969352000000002</v>
      </c>
      <c r="D195" s="67" t="s">
        <v>5</v>
      </c>
      <c r="E195" s="68">
        <v>3000</v>
      </c>
      <c r="F195" s="66"/>
      <c r="G195" s="68">
        <f t="shared" si="22"/>
        <v>3000</v>
      </c>
      <c r="H195" s="77">
        <f t="shared" si="23"/>
        <v>8990.8056000000015</v>
      </c>
      <c r="I195" s="69"/>
      <c r="J195" s="69"/>
      <c r="K195" s="69"/>
      <c r="L195" s="70"/>
    </row>
    <row r="196" spans="1:12" s="19" customFormat="1" ht="30" x14ac:dyDescent="0.2">
      <c r="A196" s="24">
        <f t="shared" si="19"/>
        <v>177</v>
      </c>
      <c r="B196" s="21" t="s">
        <v>160</v>
      </c>
      <c r="C196" s="86">
        <v>3.3893910000000003</v>
      </c>
      <c r="D196" s="67" t="s">
        <v>5</v>
      </c>
      <c r="E196" s="68">
        <v>3500</v>
      </c>
      <c r="F196" s="66"/>
      <c r="G196" s="68">
        <f t="shared" si="22"/>
        <v>3500</v>
      </c>
      <c r="H196" s="77">
        <f t="shared" si="23"/>
        <v>11862.8685</v>
      </c>
      <c r="I196" s="69"/>
      <c r="J196" s="69"/>
      <c r="K196" s="69"/>
      <c r="L196" s="70"/>
    </row>
    <row r="197" spans="1:12" s="19" customFormat="1" ht="30" x14ac:dyDescent="0.2">
      <c r="A197" s="24">
        <f t="shared" si="19"/>
        <v>178</v>
      </c>
      <c r="B197" s="21" t="s">
        <v>42</v>
      </c>
      <c r="C197" s="86">
        <v>0.8919450000000001</v>
      </c>
      <c r="D197" s="67" t="s">
        <v>5</v>
      </c>
      <c r="E197" s="68">
        <v>30000</v>
      </c>
      <c r="F197" s="66"/>
      <c r="G197" s="68">
        <f t="shared" si="22"/>
        <v>30000</v>
      </c>
      <c r="H197" s="77">
        <f t="shared" si="23"/>
        <v>26758.350000000002</v>
      </c>
      <c r="I197" s="69"/>
      <c r="J197" s="69"/>
      <c r="K197" s="69"/>
      <c r="L197" s="70"/>
    </row>
    <row r="198" spans="1:12" s="19" customFormat="1" ht="15" x14ac:dyDescent="0.2">
      <c r="A198" s="24">
        <f>A197+1</f>
        <v>179</v>
      </c>
      <c r="B198" s="21" t="s">
        <v>8</v>
      </c>
      <c r="C198" s="86">
        <v>0.211002</v>
      </c>
      <c r="D198" s="67" t="s">
        <v>5</v>
      </c>
      <c r="E198" s="68">
        <v>4000</v>
      </c>
      <c r="F198" s="66"/>
      <c r="G198" s="68">
        <f t="shared" si="22"/>
        <v>4000</v>
      </c>
      <c r="H198" s="77">
        <f t="shared" si="23"/>
        <v>844.00799999999992</v>
      </c>
      <c r="I198" s="69"/>
      <c r="J198" s="69"/>
      <c r="K198" s="69"/>
      <c r="L198" s="96" t="s">
        <v>376</v>
      </c>
    </row>
    <row r="199" spans="1:12" s="19" customFormat="1" ht="15" x14ac:dyDescent="0.2">
      <c r="A199" s="24">
        <f t="shared" si="19"/>
        <v>180</v>
      </c>
      <c r="B199" s="21" t="s">
        <v>46</v>
      </c>
      <c r="C199" s="86">
        <v>0.32612999999999998</v>
      </c>
      <c r="D199" s="67" t="s">
        <v>5</v>
      </c>
      <c r="E199" s="68">
        <v>5000</v>
      </c>
      <c r="F199" s="66"/>
      <c r="G199" s="68">
        <f t="shared" si="22"/>
        <v>5000</v>
      </c>
      <c r="H199" s="77">
        <f t="shared" si="23"/>
        <v>1630.6499999999999</v>
      </c>
      <c r="I199" s="69"/>
      <c r="J199" s="69"/>
      <c r="K199" s="69"/>
      <c r="L199" s="96" t="s">
        <v>376</v>
      </c>
    </row>
    <row r="200" spans="1:12" s="19" customFormat="1" ht="15" x14ac:dyDescent="0.2">
      <c r="A200" s="24">
        <f t="shared" si="19"/>
        <v>181</v>
      </c>
      <c r="B200" s="21" t="s">
        <v>196</v>
      </c>
      <c r="C200" s="86">
        <v>0.78286840000000002</v>
      </c>
      <c r="D200" s="67" t="s">
        <v>5</v>
      </c>
      <c r="E200" s="68">
        <v>9000</v>
      </c>
      <c r="F200" s="66"/>
      <c r="G200" s="68">
        <f t="shared" si="22"/>
        <v>9000</v>
      </c>
      <c r="H200" s="77">
        <f t="shared" si="23"/>
        <v>7045.8155999999999</v>
      </c>
      <c r="I200" s="69"/>
      <c r="J200" s="69"/>
      <c r="K200" s="69"/>
      <c r="L200" s="96" t="s">
        <v>376</v>
      </c>
    </row>
    <row r="201" spans="1:12" s="19" customFormat="1" ht="15" x14ac:dyDescent="0.2">
      <c r="A201" s="24">
        <f t="shared" si="19"/>
        <v>182</v>
      </c>
      <c r="B201" s="21" t="s">
        <v>197</v>
      </c>
      <c r="C201" s="86">
        <v>0.92660120000000001</v>
      </c>
      <c r="D201" s="67" t="s">
        <v>5</v>
      </c>
      <c r="E201" s="68">
        <v>18000</v>
      </c>
      <c r="F201" s="66"/>
      <c r="G201" s="68">
        <f t="shared" si="22"/>
        <v>18000</v>
      </c>
      <c r="H201" s="77">
        <f t="shared" si="23"/>
        <v>16678.821599999999</v>
      </c>
      <c r="I201" s="69"/>
      <c r="J201" s="69"/>
      <c r="K201" s="69"/>
      <c r="L201" s="96" t="s">
        <v>376</v>
      </c>
    </row>
    <row r="202" spans="1:12" s="19" customFormat="1" ht="30" x14ac:dyDescent="0.2">
      <c r="A202" s="24">
        <f t="shared" si="19"/>
        <v>183</v>
      </c>
      <c r="B202" s="21" t="s">
        <v>229</v>
      </c>
      <c r="C202" s="86">
        <v>0.78491160000000004</v>
      </c>
      <c r="D202" s="67" t="s">
        <v>5</v>
      </c>
      <c r="E202" s="68">
        <v>15000</v>
      </c>
      <c r="F202" s="66"/>
      <c r="G202" s="68">
        <f t="shared" si="22"/>
        <v>15000</v>
      </c>
      <c r="H202" s="77">
        <f t="shared" si="23"/>
        <v>11773.674000000001</v>
      </c>
      <c r="I202" s="69"/>
      <c r="J202" s="69"/>
      <c r="K202" s="69"/>
      <c r="L202" s="96" t="s">
        <v>376</v>
      </c>
    </row>
    <row r="203" spans="1:12" s="19" customFormat="1" ht="30" x14ac:dyDescent="0.2">
      <c r="A203" s="24">
        <f t="shared" si="19"/>
        <v>184</v>
      </c>
      <c r="B203" s="21" t="s">
        <v>43</v>
      </c>
      <c r="C203" s="86">
        <v>0.78491160000000004</v>
      </c>
      <c r="D203" s="67" t="s">
        <v>5</v>
      </c>
      <c r="E203" s="68">
        <v>4500</v>
      </c>
      <c r="F203" s="66"/>
      <c r="G203" s="68">
        <f t="shared" si="22"/>
        <v>4500</v>
      </c>
      <c r="H203" s="77">
        <f t="shared" si="23"/>
        <v>3532.1022000000003</v>
      </c>
      <c r="I203" s="69"/>
      <c r="J203" s="69"/>
      <c r="K203" s="69"/>
      <c r="L203" s="96" t="s">
        <v>376</v>
      </c>
    </row>
    <row r="204" spans="1:12" s="19" customFormat="1" ht="30" x14ac:dyDescent="0.2">
      <c r="A204" s="24">
        <f t="shared" si="19"/>
        <v>185</v>
      </c>
      <c r="B204" s="21" t="s">
        <v>44</v>
      </c>
      <c r="C204" s="86">
        <v>0.78491160000000004</v>
      </c>
      <c r="D204" s="67" t="s">
        <v>5</v>
      </c>
      <c r="E204" s="68">
        <v>3000</v>
      </c>
      <c r="F204" s="66"/>
      <c r="G204" s="68">
        <f t="shared" si="22"/>
        <v>3000</v>
      </c>
      <c r="H204" s="77">
        <f t="shared" si="23"/>
        <v>2354.7348000000002</v>
      </c>
      <c r="I204" s="69"/>
      <c r="J204" s="69"/>
      <c r="K204" s="69"/>
      <c r="L204" s="96" t="s">
        <v>376</v>
      </c>
    </row>
    <row r="205" spans="1:12" s="19" customFormat="1" ht="30" x14ac:dyDescent="0.2">
      <c r="A205" s="24">
        <f t="shared" si="19"/>
        <v>186</v>
      </c>
      <c r="B205" s="21" t="s">
        <v>45</v>
      </c>
      <c r="C205" s="86">
        <v>0.78491160000000004</v>
      </c>
      <c r="D205" s="67" t="s">
        <v>5</v>
      </c>
      <c r="E205" s="68">
        <v>3000</v>
      </c>
      <c r="F205" s="66"/>
      <c r="G205" s="68">
        <f t="shared" si="22"/>
        <v>3000</v>
      </c>
      <c r="H205" s="77">
        <f t="shared" si="23"/>
        <v>2354.7348000000002</v>
      </c>
      <c r="I205" s="69"/>
      <c r="J205" s="69"/>
      <c r="K205" s="69"/>
      <c r="L205" s="96" t="s">
        <v>376</v>
      </c>
    </row>
    <row r="206" spans="1:12" ht="15.75" thickBot="1" x14ac:dyDescent="0.3">
      <c r="A206" s="10"/>
      <c r="B206" s="37" t="s">
        <v>245</v>
      </c>
      <c r="C206" s="50"/>
      <c r="D206" s="60"/>
      <c r="E206" s="28"/>
      <c r="F206" s="28"/>
      <c r="G206" s="74"/>
      <c r="H206" s="79">
        <f>SUM(H181:H205)</f>
        <v>174570.62883999999</v>
      </c>
      <c r="I206" s="13"/>
      <c r="J206" s="14"/>
      <c r="K206" s="14"/>
      <c r="L206" s="15"/>
    </row>
    <row r="207" spans="1:12" ht="15" x14ac:dyDescent="0.25">
      <c r="A207" s="7"/>
      <c r="B207" s="38" t="s">
        <v>246</v>
      </c>
      <c r="C207" s="51"/>
      <c r="D207" s="61"/>
      <c r="E207" s="29"/>
      <c r="F207" s="25"/>
      <c r="G207" s="75"/>
      <c r="H207" s="83"/>
      <c r="I207" s="11"/>
      <c r="J207" s="11"/>
      <c r="K207" s="11"/>
      <c r="L207" s="12"/>
    </row>
    <row r="208" spans="1:12" s="19" customFormat="1" ht="30" x14ac:dyDescent="0.2">
      <c r="A208" s="24">
        <f>A205+1</f>
        <v>187</v>
      </c>
      <c r="B208" s="21" t="s">
        <v>67</v>
      </c>
      <c r="C208" s="86">
        <v>0.8919450000000001</v>
      </c>
      <c r="D208" s="67" t="s">
        <v>5</v>
      </c>
      <c r="E208" s="68">
        <v>5500</v>
      </c>
      <c r="F208" s="66"/>
      <c r="G208" s="68">
        <f t="shared" ref="G208:G220" si="24">SUM(E208-(E208*F208))</f>
        <v>5500</v>
      </c>
      <c r="H208" s="77">
        <f t="shared" ref="H208:H220" si="25">G208*C208</f>
        <v>4905.6975000000002</v>
      </c>
      <c r="I208" s="69"/>
      <c r="J208" s="69"/>
      <c r="K208" s="69"/>
      <c r="L208" s="70"/>
    </row>
    <row r="209" spans="1:12" s="19" customFormat="1" ht="45" x14ac:dyDescent="0.2">
      <c r="A209" s="24">
        <f t="shared" ref="A209:A220" si="26">A208+1</f>
        <v>188</v>
      </c>
      <c r="B209" s="21" t="s">
        <v>307</v>
      </c>
      <c r="C209" s="86">
        <v>0.4281336</v>
      </c>
      <c r="D209" s="67" t="s">
        <v>5</v>
      </c>
      <c r="E209" s="68">
        <v>7000</v>
      </c>
      <c r="F209" s="66"/>
      <c r="G209" s="68">
        <f t="shared" si="24"/>
        <v>7000</v>
      </c>
      <c r="H209" s="77">
        <f t="shared" si="25"/>
        <v>2996.9351999999999</v>
      </c>
      <c r="I209" s="69"/>
      <c r="J209" s="69"/>
      <c r="K209" s="69"/>
      <c r="L209" s="70"/>
    </row>
    <row r="210" spans="1:12" s="19" customFormat="1" ht="45" x14ac:dyDescent="0.2">
      <c r="A210" s="24">
        <f t="shared" si="26"/>
        <v>189</v>
      </c>
      <c r="B210" s="21" t="s">
        <v>306</v>
      </c>
      <c r="C210" s="86">
        <v>0.53516700000000006</v>
      </c>
      <c r="D210" s="67" t="s">
        <v>5</v>
      </c>
      <c r="E210" s="68">
        <v>9000</v>
      </c>
      <c r="F210" s="66"/>
      <c r="G210" s="68">
        <f t="shared" si="24"/>
        <v>9000</v>
      </c>
      <c r="H210" s="77">
        <f t="shared" si="25"/>
        <v>4816.5030000000006</v>
      </c>
      <c r="I210" s="69"/>
      <c r="J210" s="69"/>
      <c r="K210" s="69"/>
      <c r="L210" s="70"/>
    </row>
    <row r="211" spans="1:12" s="19" customFormat="1" ht="15" x14ac:dyDescent="0.2">
      <c r="A211" s="24">
        <f t="shared" si="26"/>
        <v>190</v>
      </c>
      <c r="B211" s="21" t="s">
        <v>248</v>
      </c>
      <c r="C211" s="86">
        <v>0.6422004</v>
      </c>
      <c r="D211" s="67" t="s">
        <v>5</v>
      </c>
      <c r="E211" s="68">
        <v>10500</v>
      </c>
      <c r="F211" s="66"/>
      <c r="G211" s="68">
        <f t="shared" si="24"/>
        <v>10500</v>
      </c>
      <c r="H211" s="77">
        <f t="shared" si="25"/>
        <v>6743.1041999999998</v>
      </c>
      <c r="I211" s="69"/>
      <c r="J211" s="69"/>
      <c r="K211" s="69"/>
      <c r="L211" s="70"/>
    </row>
    <row r="212" spans="1:12" s="19" customFormat="1" ht="45" x14ac:dyDescent="0.2">
      <c r="A212" s="24">
        <f t="shared" si="26"/>
        <v>191</v>
      </c>
      <c r="B212" s="21" t="s">
        <v>299</v>
      </c>
      <c r="C212" s="86">
        <v>1.1783889999999999</v>
      </c>
      <c r="D212" s="67" t="s">
        <v>5</v>
      </c>
      <c r="E212" s="68">
        <v>15000</v>
      </c>
      <c r="F212" s="66"/>
      <c r="G212" s="68">
        <f t="shared" si="24"/>
        <v>15000</v>
      </c>
      <c r="H212" s="77">
        <f t="shared" si="25"/>
        <v>17675.834999999999</v>
      </c>
      <c r="I212" s="69"/>
      <c r="J212" s="69"/>
      <c r="K212" s="69"/>
      <c r="L212" s="96" t="s">
        <v>376</v>
      </c>
    </row>
    <row r="213" spans="1:12" s="19" customFormat="1" ht="15" x14ac:dyDescent="0.2">
      <c r="A213" s="24">
        <f t="shared" si="26"/>
        <v>192</v>
      </c>
      <c r="B213" s="21" t="s">
        <v>300</v>
      </c>
      <c r="C213" s="86">
        <v>1.5351669999999999</v>
      </c>
      <c r="D213" s="67" t="s">
        <v>5</v>
      </c>
      <c r="E213" s="68">
        <v>18000</v>
      </c>
      <c r="F213" s="66"/>
      <c r="G213" s="68">
        <f t="shared" si="24"/>
        <v>18000</v>
      </c>
      <c r="H213" s="77">
        <f t="shared" si="25"/>
        <v>27633.005999999998</v>
      </c>
      <c r="I213" s="69"/>
      <c r="J213" s="69"/>
      <c r="K213" s="69"/>
      <c r="L213" s="96" t="s">
        <v>376</v>
      </c>
    </row>
    <row r="214" spans="1:12" s="19" customFormat="1" ht="15" x14ac:dyDescent="0.2">
      <c r="A214" s="24">
        <f t="shared" si="26"/>
        <v>193</v>
      </c>
      <c r="B214" s="21" t="s">
        <v>301</v>
      </c>
      <c r="C214" s="86">
        <v>1.891945</v>
      </c>
      <c r="D214" s="67" t="s">
        <v>5</v>
      </c>
      <c r="E214" s="68">
        <v>21000</v>
      </c>
      <c r="F214" s="66"/>
      <c r="G214" s="68">
        <f t="shared" si="24"/>
        <v>21000</v>
      </c>
      <c r="H214" s="77">
        <f t="shared" si="25"/>
        <v>39730.845000000001</v>
      </c>
      <c r="I214" s="69"/>
      <c r="J214" s="69"/>
      <c r="K214" s="69"/>
      <c r="L214" s="96" t="s">
        <v>376</v>
      </c>
    </row>
    <row r="215" spans="1:12" s="19" customFormat="1" ht="30" x14ac:dyDescent="0.2">
      <c r="A215" s="24">
        <f t="shared" si="26"/>
        <v>194</v>
      </c>
      <c r="B215" s="21" t="s">
        <v>302</v>
      </c>
      <c r="C215" s="86">
        <v>2.2130451999999998</v>
      </c>
      <c r="D215" s="67" t="s">
        <v>5</v>
      </c>
      <c r="E215" s="68">
        <v>27000</v>
      </c>
      <c r="F215" s="66"/>
      <c r="G215" s="68">
        <f t="shared" si="24"/>
        <v>27000</v>
      </c>
      <c r="H215" s="77">
        <f t="shared" si="25"/>
        <v>59752.220399999998</v>
      </c>
      <c r="I215" s="69"/>
      <c r="J215" s="69"/>
      <c r="K215" s="69"/>
      <c r="L215" s="96" t="s">
        <v>376</v>
      </c>
    </row>
    <row r="216" spans="1:12" s="19" customFormat="1" ht="15" x14ac:dyDescent="0.2">
      <c r="A216" s="24">
        <f t="shared" si="26"/>
        <v>195</v>
      </c>
      <c r="B216" s="21" t="s">
        <v>303</v>
      </c>
      <c r="C216" s="86">
        <v>1.4281336</v>
      </c>
      <c r="D216" s="67" t="s">
        <v>5</v>
      </c>
      <c r="E216" s="68">
        <v>33000</v>
      </c>
      <c r="F216" s="66"/>
      <c r="G216" s="68">
        <f t="shared" si="24"/>
        <v>33000</v>
      </c>
      <c r="H216" s="77">
        <f t="shared" si="25"/>
        <v>47128.408799999997</v>
      </c>
      <c r="I216" s="69"/>
      <c r="J216" s="69"/>
      <c r="K216" s="69"/>
      <c r="L216" s="96" t="s">
        <v>376</v>
      </c>
    </row>
    <row r="217" spans="1:12" s="19" customFormat="1" ht="15" x14ac:dyDescent="0.2">
      <c r="A217" s="24">
        <f t="shared" si="26"/>
        <v>196</v>
      </c>
      <c r="B217" s="21" t="s">
        <v>304</v>
      </c>
      <c r="C217" s="86">
        <v>1.3211002000000001</v>
      </c>
      <c r="D217" s="67" t="s">
        <v>5</v>
      </c>
      <c r="E217" s="68">
        <v>37500</v>
      </c>
      <c r="F217" s="66"/>
      <c r="G217" s="68">
        <f t="shared" si="24"/>
        <v>37500</v>
      </c>
      <c r="H217" s="77">
        <f t="shared" si="25"/>
        <v>49541.2575</v>
      </c>
      <c r="I217" s="69"/>
      <c r="J217" s="69"/>
      <c r="K217" s="69"/>
      <c r="L217" s="96" t="s">
        <v>376</v>
      </c>
    </row>
    <row r="218" spans="1:12" s="19" customFormat="1" ht="15" x14ac:dyDescent="0.2">
      <c r="A218" s="24">
        <f t="shared" si="26"/>
        <v>197</v>
      </c>
      <c r="B218" s="21" t="s">
        <v>305</v>
      </c>
      <c r="C218" s="86">
        <v>1.3211002000000001</v>
      </c>
      <c r="D218" s="67" t="s">
        <v>5</v>
      </c>
      <c r="E218" s="68">
        <v>40500</v>
      </c>
      <c r="F218" s="66"/>
      <c r="G218" s="68">
        <f t="shared" si="24"/>
        <v>40500</v>
      </c>
      <c r="H218" s="77">
        <f t="shared" si="25"/>
        <v>53504.558100000002</v>
      </c>
      <c r="I218" s="69"/>
      <c r="J218" s="69"/>
      <c r="K218" s="69"/>
      <c r="L218" s="96" t="s">
        <v>376</v>
      </c>
    </row>
    <row r="219" spans="1:12" s="19" customFormat="1" ht="30" x14ac:dyDescent="0.2">
      <c r="A219" s="24">
        <f t="shared" si="26"/>
        <v>198</v>
      </c>
      <c r="B219" s="21" t="s">
        <v>355</v>
      </c>
      <c r="C219" s="48">
        <v>2.7454575000000001</v>
      </c>
      <c r="D219" s="67" t="s">
        <v>5</v>
      </c>
      <c r="E219" s="68">
        <v>10000</v>
      </c>
      <c r="F219" s="66"/>
      <c r="G219" s="68">
        <f t="shared" si="24"/>
        <v>10000</v>
      </c>
      <c r="H219" s="77">
        <f t="shared" si="25"/>
        <v>27454.575000000001</v>
      </c>
      <c r="I219" s="69"/>
      <c r="J219" s="69"/>
      <c r="K219" s="69"/>
      <c r="L219" s="70"/>
    </row>
    <row r="220" spans="1:12" s="19" customFormat="1" ht="30" x14ac:dyDescent="0.2">
      <c r="A220" s="24">
        <f t="shared" si="26"/>
        <v>199</v>
      </c>
      <c r="B220" s="21" t="s">
        <v>356</v>
      </c>
      <c r="C220" s="48">
        <v>2.96549</v>
      </c>
      <c r="D220" s="67" t="s">
        <v>5</v>
      </c>
      <c r="E220" s="68">
        <v>5000</v>
      </c>
      <c r="F220" s="66"/>
      <c r="G220" s="68">
        <f t="shared" si="24"/>
        <v>5000</v>
      </c>
      <c r="H220" s="77">
        <f t="shared" si="25"/>
        <v>14827.449999999999</v>
      </c>
      <c r="I220" s="69"/>
      <c r="J220" s="69"/>
      <c r="K220" s="69"/>
      <c r="L220" s="70"/>
    </row>
    <row r="221" spans="1:12" ht="15.75" thickBot="1" x14ac:dyDescent="0.3">
      <c r="A221" s="10"/>
      <c r="B221" s="37" t="s">
        <v>247</v>
      </c>
      <c r="C221" s="50"/>
      <c r="D221" s="60"/>
      <c r="E221" s="28"/>
      <c r="F221" s="28"/>
      <c r="G221" s="74"/>
      <c r="H221" s="79">
        <f>SUM(H208:H220)</f>
        <v>356710.39570000005</v>
      </c>
      <c r="I221" s="13"/>
      <c r="J221" s="14"/>
      <c r="K221" s="14"/>
      <c r="L221" s="15"/>
    </row>
    <row r="222" spans="1:12" ht="15" x14ac:dyDescent="0.25">
      <c r="A222" s="7"/>
      <c r="B222" s="38" t="s">
        <v>244</v>
      </c>
      <c r="C222" s="51"/>
      <c r="D222" s="61"/>
      <c r="E222" s="29"/>
      <c r="F222" s="25"/>
      <c r="G222" s="75"/>
      <c r="H222" s="83"/>
      <c r="I222" s="11"/>
      <c r="J222" s="11"/>
      <c r="K222" s="11"/>
      <c r="L222" s="12"/>
    </row>
    <row r="223" spans="1:12" s="19" customFormat="1" ht="30" x14ac:dyDescent="0.2">
      <c r="A223" s="24">
        <f>A220+1</f>
        <v>200</v>
      </c>
      <c r="B223" s="40" t="s">
        <v>161</v>
      </c>
      <c r="C223" s="86">
        <v>51.227969129999998</v>
      </c>
      <c r="D223" s="67" t="s">
        <v>5</v>
      </c>
      <c r="E223" s="68">
        <v>800</v>
      </c>
      <c r="F223" s="66"/>
      <c r="G223" s="68">
        <f t="shared" ref="G223:G234" si="27">SUM(E223-(E223*F223))</f>
        <v>800</v>
      </c>
      <c r="H223" s="77">
        <f t="shared" ref="H223:H234" si="28">G223*C223</f>
        <v>40982.375304000001</v>
      </c>
      <c r="I223" s="69"/>
      <c r="J223" s="69"/>
      <c r="K223" s="69"/>
      <c r="L223" s="96" t="s">
        <v>376</v>
      </c>
    </row>
    <row r="224" spans="1:12" s="19" customFormat="1" ht="45" x14ac:dyDescent="0.2">
      <c r="A224" s="24">
        <f t="shared" ref="A224:A350" si="29">A223+1</f>
        <v>201</v>
      </c>
      <c r="B224" s="40" t="s">
        <v>162</v>
      </c>
      <c r="C224" s="86">
        <v>1.7125344</v>
      </c>
      <c r="D224" s="67" t="s">
        <v>5</v>
      </c>
      <c r="E224" s="68">
        <v>15000</v>
      </c>
      <c r="F224" s="66"/>
      <c r="G224" s="68">
        <f t="shared" si="27"/>
        <v>15000</v>
      </c>
      <c r="H224" s="77">
        <f t="shared" si="28"/>
        <v>25688.016</v>
      </c>
      <c r="I224" s="69"/>
      <c r="J224" s="69"/>
      <c r="K224" s="69"/>
      <c r="L224" s="70"/>
    </row>
    <row r="225" spans="1:12" s="19" customFormat="1" ht="45" x14ac:dyDescent="0.2">
      <c r="A225" s="24">
        <f t="shared" si="29"/>
        <v>202</v>
      </c>
      <c r="B225" s="40" t="s">
        <v>163</v>
      </c>
      <c r="C225" s="86">
        <v>0.1605501</v>
      </c>
      <c r="D225" s="67" t="s">
        <v>5</v>
      </c>
      <c r="E225" s="68">
        <v>22000</v>
      </c>
      <c r="F225" s="66"/>
      <c r="G225" s="68">
        <f t="shared" si="27"/>
        <v>22000</v>
      </c>
      <c r="H225" s="77">
        <f t="shared" si="28"/>
        <v>3532.1021999999998</v>
      </c>
      <c r="I225" s="69"/>
      <c r="J225" s="69"/>
      <c r="K225" s="69"/>
      <c r="L225" s="70"/>
    </row>
    <row r="226" spans="1:12" s="19" customFormat="1" ht="30" x14ac:dyDescent="0.2">
      <c r="A226" s="24">
        <f t="shared" si="29"/>
        <v>203</v>
      </c>
      <c r="B226" s="40" t="s">
        <v>164</v>
      </c>
      <c r="C226" s="86">
        <v>0.12487230000000001</v>
      </c>
      <c r="D226" s="67" t="s">
        <v>5</v>
      </c>
      <c r="E226" s="68">
        <v>1500</v>
      </c>
      <c r="F226" s="66"/>
      <c r="G226" s="68">
        <f t="shared" si="27"/>
        <v>1500</v>
      </c>
      <c r="H226" s="77">
        <f t="shared" si="28"/>
        <v>187.30845000000002</v>
      </c>
      <c r="I226" s="69"/>
      <c r="J226" s="69"/>
      <c r="K226" s="69"/>
      <c r="L226" s="70"/>
    </row>
    <row r="227" spans="1:12" s="19" customFormat="1" ht="30" x14ac:dyDescent="0.2">
      <c r="A227" s="24">
        <f t="shared" si="29"/>
        <v>204</v>
      </c>
      <c r="B227" s="40" t="s">
        <v>165</v>
      </c>
      <c r="C227" s="86">
        <v>0.19622790000000001</v>
      </c>
      <c r="D227" s="67" t="s">
        <v>5</v>
      </c>
      <c r="E227" s="68">
        <v>2500</v>
      </c>
      <c r="F227" s="66"/>
      <c r="G227" s="68">
        <f t="shared" si="27"/>
        <v>2500</v>
      </c>
      <c r="H227" s="77">
        <f t="shared" si="28"/>
        <v>490.56975</v>
      </c>
      <c r="I227" s="69"/>
      <c r="J227" s="69"/>
      <c r="K227" s="69"/>
      <c r="L227" s="96" t="s">
        <v>376</v>
      </c>
    </row>
    <row r="228" spans="1:12" s="19" customFormat="1" ht="30" x14ac:dyDescent="0.2">
      <c r="A228" s="24">
        <f t="shared" si="29"/>
        <v>205</v>
      </c>
      <c r="B228" s="40" t="s">
        <v>166</v>
      </c>
      <c r="C228" s="86">
        <v>19.487927916000004</v>
      </c>
      <c r="D228" s="67" t="s">
        <v>5</v>
      </c>
      <c r="E228" s="68">
        <v>250</v>
      </c>
      <c r="F228" s="66"/>
      <c r="G228" s="68">
        <f t="shared" si="27"/>
        <v>250</v>
      </c>
      <c r="H228" s="77">
        <f t="shared" si="28"/>
        <v>4871.981979000001</v>
      </c>
      <c r="I228" s="69"/>
      <c r="J228" s="69"/>
      <c r="K228" s="69"/>
      <c r="L228" s="70"/>
    </row>
    <row r="229" spans="1:12" s="19" customFormat="1" ht="30" x14ac:dyDescent="0.2">
      <c r="A229" s="24">
        <f t="shared" si="29"/>
        <v>206</v>
      </c>
      <c r="B229" s="40" t="s">
        <v>167</v>
      </c>
      <c r="C229" s="86">
        <v>0.28542240000000002</v>
      </c>
      <c r="D229" s="67" t="s">
        <v>5</v>
      </c>
      <c r="E229" s="68">
        <v>80000</v>
      </c>
      <c r="F229" s="66"/>
      <c r="G229" s="68">
        <f t="shared" si="27"/>
        <v>80000</v>
      </c>
      <c r="H229" s="77">
        <f t="shared" si="28"/>
        <v>22833.792000000001</v>
      </c>
      <c r="I229" s="69"/>
      <c r="J229" s="69"/>
      <c r="K229" s="69"/>
      <c r="L229" s="70"/>
    </row>
    <row r="230" spans="1:12" s="19" customFormat="1" ht="30" x14ac:dyDescent="0.2">
      <c r="A230" s="24">
        <f t="shared" si="29"/>
        <v>207</v>
      </c>
      <c r="B230" s="40" t="s">
        <v>168</v>
      </c>
      <c r="C230" s="86">
        <v>0.14984676000000002</v>
      </c>
      <c r="D230" s="67" t="s">
        <v>5</v>
      </c>
      <c r="E230" s="68">
        <v>50000</v>
      </c>
      <c r="F230" s="66"/>
      <c r="G230" s="68">
        <f t="shared" si="27"/>
        <v>50000</v>
      </c>
      <c r="H230" s="77">
        <f t="shared" si="28"/>
        <v>7492.3380000000016</v>
      </c>
      <c r="I230" s="69"/>
      <c r="J230" s="69"/>
      <c r="K230" s="69"/>
      <c r="L230" s="70"/>
    </row>
    <row r="231" spans="1:12" s="19" customFormat="1" ht="30" x14ac:dyDescent="0.2">
      <c r="A231" s="24">
        <f t="shared" si="29"/>
        <v>208</v>
      </c>
      <c r="B231" s="40" t="s">
        <v>169</v>
      </c>
      <c r="C231" s="86">
        <v>0.28542240000000002</v>
      </c>
      <c r="D231" s="67" t="s">
        <v>5</v>
      </c>
      <c r="E231" s="68">
        <v>35000</v>
      </c>
      <c r="F231" s="66"/>
      <c r="G231" s="68">
        <f t="shared" si="27"/>
        <v>35000</v>
      </c>
      <c r="H231" s="77">
        <f t="shared" si="28"/>
        <v>9989.7840000000015</v>
      </c>
      <c r="I231" s="69"/>
      <c r="J231" s="69"/>
      <c r="K231" s="69"/>
      <c r="L231" s="96" t="s">
        <v>376</v>
      </c>
    </row>
    <row r="232" spans="1:12" s="19" customFormat="1" ht="30" x14ac:dyDescent="0.2">
      <c r="A232" s="24">
        <f t="shared" si="29"/>
        <v>209</v>
      </c>
      <c r="B232" s="40" t="s">
        <v>170</v>
      </c>
      <c r="C232" s="86">
        <v>0.14984676000000002</v>
      </c>
      <c r="D232" s="67" t="s">
        <v>5</v>
      </c>
      <c r="E232" s="68">
        <v>30000</v>
      </c>
      <c r="F232" s="66"/>
      <c r="G232" s="68">
        <f t="shared" si="27"/>
        <v>30000</v>
      </c>
      <c r="H232" s="77">
        <f t="shared" si="28"/>
        <v>4495.4028000000008</v>
      </c>
      <c r="I232" s="69"/>
      <c r="J232" s="69"/>
      <c r="K232" s="69"/>
      <c r="L232" s="96" t="s">
        <v>376</v>
      </c>
    </row>
    <row r="233" spans="1:12" s="19" customFormat="1" ht="60" x14ac:dyDescent="0.2">
      <c r="A233" s="24">
        <f t="shared" si="29"/>
        <v>210</v>
      </c>
      <c r="B233" s="40" t="s">
        <v>330</v>
      </c>
      <c r="C233" s="86">
        <v>0.12487230000000001</v>
      </c>
      <c r="D233" s="67" t="s">
        <v>5</v>
      </c>
      <c r="E233" s="68">
        <v>15000</v>
      </c>
      <c r="F233" s="66"/>
      <c r="G233" s="68">
        <f t="shared" si="27"/>
        <v>15000</v>
      </c>
      <c r="H233" s="77">
        <f t="shared" si="28"/>
        <v>1873.0845000000002</v>
      </c>
      <c r="I233" s="69"/>
      <c r="J233" s="69"/>
      <c r="K233" s="69"/>
      <c r="L233" s="70"/>
    </row>
    <row r="234" spans="1:12" s="19" customFormat="1" ht="30" x14ac:dyDescent="0.2">
      <c r="A234" s="24">
        <f t="shared" si="29"/>
        <v>211</v>
      </c>
      <c r="B234" s="40" t="s">
        <v>329</v>
      </c>
      <c r="C234" s="86">
        <v>7.4923380000000012E-2</v>
      </c>
      <c r="D234" s="67" t="s">
        <v>328</v>
      </c>
      <c r="E234" s="68">
        <v>15000</v>
      </c>
      <c r="F234" s="66"/>
      <c r="G234" s="68">
        <f t="shared" si="27"/>
        <v>15000</v>
      </c>
      <c r="H234" s="77">
        <f t="shared" si="28"/>
        <v>1123.8507000000002</v>
      </c>
      <c r="I234" s="69"/>
      <c r="J234" s="69"/>
      <c r="K234" s="69"/>
      <c r="L234" s="70"/>
    </row>
    <row r="235" spans="1:12" ht="15.75" thickBot="1" x14ac:dyDescent="0.3">
      <c r="A235" s="10"/>
      <c r="B235" s="37" t="s">
        <v>243</v>
      </c>
      <c r="C235" s="50"/>
      <c r="D235" s="60"/>
      <c r="E235" s="28"/>
      <c r="F235" s="28"/>
      <c r="G235" s="74"/>
      <c r="H235" s="79">
        <f>SUM(H223:H234)</f>
        <v>123560.60568299999</v>
      </c>
      <c r="I235" s="13"/>
      <c r="J235" s="14"/>
      <c r="K235" s="14"/>
      <c r="L235" s="15"/>
    </row>
    <row r="236" spans="1:12" ht="15" x14ac:dyDescent="0.25">
      <c r="A236" s="7"/>
      <c r="B236" s="33" t="s">
        <v>249</v>
      </c>
      <c r="C236" s="47"/>
      <c r="D236" s="57"/>
      <c r="E236" s="25"/>
      <c r="F236" s="25"/>
      <c r="G236" s="72"/>
      <c r="H236" s="82"/>
      <c r="I236" s="8"/>
      <c r="J236" s="8"/>
      <c r="K236" s="8"/>
      <c r="L236" s="9"/>
    </row>
    <row r="237" spans="1:12" s="19" customFormat="1" ht="45" x14ac:dyDescent="0.2">
      <c r="A237" s="24">
        <f>A234+1</f>
        <v>212</v>
      </c>
      <c r="B237" s="21" t="s">
        <v>333</v>
      </c>
      <c r="C237" s="86">
        <v>0.28542240000000002</v>
      </c>
      <c r="D237" s="67" t="s">
        <v>5</v>
      </c>
      <c r="E237" s="68">
        <v>6000</v>
      </c>
      <c r="F237" s="66"/>
      <c r="G237" s="68">
        <f t="shared" ref="G237:G240" si="30">SUM(E237-(E237*F237))</f>
        <v>6000</v>
      </c>
      <c r="H237" s="77">
        <f t="shared" ref="H237:H240" si="31">G237*C237</f>
        <v>1712.5344000000002</v>
      </c>
      <c r="I237" s="69"/>
      <c r="J237" s="69"/>
      <c r="K237" s="69"/>
      <c r="L237" s="70"/>
    </row>
    <row r="238" spans="1:12" s="19" customFormat="1" ht="45" x14ac:dyDescent="0.2">
      <c r="A238" s="24">
        <f t="shared" si="29"/>
        <v>213</v>
      </c>
      <c r="B238" s="21" t="s">
        <v>334</v>
      </c>
      <c r="C238" s="86">
        <v>0.2140668</v>
      </c>
      <c r="D238" s="67" t="s">
        <v>5</v>
      </c>
      <c r="E238" s="68">
        <v>3000</v>
      </c>
      <c r="F238" s="66"/>
      <c r="G238" s="68">
        <f t="shared" si="30"/>
        <v>3000</v>
      </c>
      <c r="H238" s="77">
        <f t="shared" si="31"/>
        <v>642.20040000000006</v>
      </c>
      <c r="I238" s="69"/>
      <c r="J238" s="69"/>
      <c r="K238" s="69"/>
      <c r="L238" s="70"/>
    </row>
    <row r="239" spans="1:12" s="19" customFormat="1" ht="45" x14ac:dyDescent="0.2">
      <c r="A239" s="24">
        <f t="shared" si="29"/>
        <v>214</v>
      </c>
      <c r="B239" s="21" t="s">
        <v>335</v>
      </c>
      <c r="C239" s="86">
        <v>0.22262947200000002</v>
      </c>
      <c r="D239" s="67" t="s">
        <v>5</v>
      </c>
      <c r="E239" s="68">
        <v>3500</v>
      </c>
      <c r="F239" s="66"/>
      <c r="G239" s="68">
        <f t="shared" si="30"/>
        <v>3500</v>
      </c>
      <c r="H239" s="77">
        <f t="shared" si="31"/>
        <v>779.20315200000005</v>
      </c>
      <c r="I239" s="69"/>
      <c r="J239" s="69"/>
      <c r="K239" s="69"/>
      <c r="L239" s="70"/>
    </row>
    <row r="240" spans="1:12" s="19" customFormat="1" ht="60" x14ac:dyDescent="0.2">
      <c r="A240" s="24">
        <f t="shared" si="29"/>
        <v>215</v>
      </c>
      <c r="B240" s="21" t="s">
        <v>336</v>
      </c>
      <c r="C240" s="86">
        <v>8.919450000000001E-2</v>
      </c>
      <c r="D240" s="67" t="s">
        <v>5</v>
      </c>
      <c r="E240" s="68">
        <v>70000</v>
      </c>
      <c r="F240" s="66"/>
      <c r="G240" s="68">
        <f t="shared" si="30"/>
        <v>70000</v>
      </c>
      <c r="H240" s="77">
        <f t="shared" si="31"/>
        <v>6243.6150000000007</v>
      </c>
      <c r="I240" s="69"/>
      <c r="J240" s="69"/>
      <c r="K240" s="69"/>
      <c r="L240" s="70"/>
    </row>
    <row r="241" spans="1:12" ht="15.75" thickBot="1" x14ac:dyDescent="0.3">
      <c r="A241" s="10"/>
      <c r="B241" s="37" t="s">
        <v>250</v>
      </c>
      <c r="C241" s="50"/>
      <c r="D241" s="60"/>
      <c r="E241" s="28"/>
      <c r="F241" s="28"/>
      <c r="G241" s="74"/>
      <c r="H241" s="79">
        <f>SUM(H237:H240)</f>
        <v>9377.5529520000018</v>
      </c>
      <c r="I241" s="13"/>
      <c r="J241" s="14"/>
      <c r="K241" s="14"/>
      <c r="L241" s="15"/>
    </row>
    <row r="242" spans="1:12" ht="15" x14ac:dyDescent="0.25">
      <c r="A242" s="7"/>
      <c r="B242" s="33" t="s">
        <v>20</v>
      </c>
      <c r="C242" s="47"/>
      <c r="D242" s="57"/>
      <c r="E242" s="25"/>
      <c r="F242" s="25"/>
      <c r="G242" s="72"/>
      <c r="H242" s="82"/>
      <c r="I242" s="8"/>
      <c r="J242" s="8"/>
      <c r="K242" s="8"/>
      <c r="L242" s="9"/>
    </row>
    <row r="243" spans="1:12" s="19" customFormat="1" ht="45" x14ac:dyDescent="0.2">
      <c r="A243" s="24">
        <f>A240+1</f>
        <v>216</v>
      </c>
      <c r="B243" s="21" t="s">
        <v>178</v>
      </c>
      <c r="C243" s="86">
        <v>10.355600000000001</v>
      </c>
      <c r="D243" s="67" t="s">
        <v>7</v>
      </c>
      <c r="E243" s="68">
        <v>16</v>
      </c>
      <c r="F243" s="66"/>
      <c r="G243" s="68">
        <f t="shared" ref="G243:G284" si="32">SUM(E243-(E243*F243))</f>
        <v>16</v>
      </c>
      <c r="H243" s="77">
        <f t="shared" ref="H243:H284" si="33">G243*C243</f>
        <v>165.68960000000001</v>
      </c>
      <c r="I243" s="69"/>
      <c r="J243" s="69"/>
      <c r="K243" s="69"/>
      <c r="L243" s="96" t="s">
        <v>376</v>
      </c>
    </row>
    <row r="244" spans="1:12" s="19" customFormat="1" ht="15" x14ac:dyDescent="0.2">
      <c r="A244" s="24">
        <f t="shared" ref="A244:A262" si="34">A243+1</f>
        <v>217</v>
      </c>
      <c r="B244" s="21" t="s">
        <v>65</v>
      </c>
      <c r="C244" s="86">
        <v>12.6778</v>
      </c>
      <c r="D244" s="67" t="s">
        <v>7</v>
      </c>
      <c r="E244" s="68">
        <v>20</v>
      </c>
      <c r="F244" s="66"/>
      <c r="G244" s="68">
        <f t="shared" si="32"/>
        <v>20</v>
      </c>
      <c r="H244" s="77">
        <f t="shared" si="33"/>
        <v>253.55599999999998</v>
      </c>
      <c r="I244" s="69"/>
      <c r="J244" s="69"/>
      <c r="K244" s="69"/>
      <c r="L244" s="96" t="s">
        <v>376</v>
      </c>
    </row>
    <row r="245" spans="1:12" s="19" customFormat="1" ht="15" x14ac:dyDescent="0.2">
      <c r="A245" s="24">
        <f t="shared" si="34"/>
        <v>218</v>
      </c>
      <c r="B245" s="21" t="s">
        <v>66</v>
      </c>
      <c r="C245" s="86">
        <v>13.355600000000001</v>
      </c>
      <c r="D245" s="67" t="s">
        <v>7</v>
      </c>
      <c r="E245" s="68">
        <v>30</v>
      </c>
      <c r="F245" s="66"/>
      <c r="G245" s="68">
        <f t="shared" si="32"/>
        <v>30</v>
      </c>
      <c r="H245" s="77">
        <f t="shared" si="33"/>
        <v>400.66800000000001</v>
      </c>
      <c r="I245" s="69"/>
      <c r="J245" s="69"/>
      <c r="K245" s="69"/>
      <c r="L245" s="96" t="s">
        <v>376</v>
      </c>
    </row>
    <row r="246" spans="1:12" s="19" customFormat="1" ht="15" x14ac:dyDescent="0.2">
      <c r="A246" s="24">
        <f t="shared" si="34"/>
        <v>219</v>
      </c>
      <c r="B246" s="21" t="s">
        <v>179</v>
      </c>
      <c r="C246" s="86">
        <v>20.261299999999999</v>
      </c>
      <c r="D246" s="67" t="s">
        <v>7</v>
      </c>
      <c r="E246" s="68">
        <v>37</v>
      </c>
      <c r="F246" s="66"/>
      <c r="G246" s="68">
        <f t="shared" si="32"/>
        <v>37</v>
      </c>
      <c r="H246" s="77">
        <f t="shared" si="33"/>
        <v>749.66809999999998</v>
      </c>
      <c r="I246" s="69"/>
      <c r="J246" s="69"/>
      <c r="K246" s="69"/>
      <c r="L246" s="96" t="s">
        <v>376</v>
      </c>
    </row>
    <row r="247" spans="1:12" s="19" customFormat="1" ht="15" x14ac:dyDescent="0.2">
      <c r="A247" s="24">
        <f t="shared" si="34"/>
        <v>220</v>
      </c>
      <c r="B247" s="21" t="s">
        <v>180</v>
      </c>
      <c r="C247" s="86">
        <v>31.5167</v>
      </c>
      <c r="D247" s="67" t="s">
        <v>7</v>
      </c>
      <c r="E247" s="68">
        <v>90</v>
      </c>
      <c r="F247" s="66"/>
      <c r="G247" s="68">
        <f t="shared" si="32"/>
        <v>90</v>
      </c>
      <c r="H247" s="77">
        <f t="shared" si="33"/>
        <v>2836.5030000000002</v>
      </c>
      <c r="I247" s="69"/>
      <c r="J247" s="69"/>
      <c r="K247" s="69"/>
      <c r="L247" s="96" t="s">
        <v>376</v>
      </c>
    </row>
    <row r="248" spans="1:12" s="19" customFormat="1" ht="45" x14ac:dyDescent="0.2">
      <c r="A248" s="24">
        <f t="shared" si="34"/>
        <v>221</v>
      </c>
      <c r="B248" s="21" t="s">
        <v>188</v>
      </c>
      <c r="C248" s="86">
        <v>12.6778</v>
      </c>
      <c r="D248" s="67" t="s">
        <v>7</v>
      </c>
      <c r="E248" s="68">
        <v>16</v>
      </c>
      <c r="F248" s="66"/>
      <c r="G248" s="68">
        <f t="shared" si="32"/>
        <v>16</v>
      </c>
      <c r="H248" s="77">
        <f t="shared" si="33"/>
        <v>202.84479999999999</v>
      </c>
      <c r="I248" s="69"/>
      <c r="J248" s="69"/>
      <c r="K248" s="69"/>
      <c r="L248" s="96" t="s">
        <v>376</v>
      </c>
    </row>
    <row r="249" spans="1:12" s="19" customFormat="1" ht="15" x14ac:dyDescent="0.2">
      <c r="A249" s="24">
        <f t="shared" si="34"/>
        <v>222</v>
      </c>
      <c r="B249" s="21" t="s">
        <v>66</v>
      </c>
      <c r="C249" s="86">
        <v>13.355600000000001</v>
      </c>
      <c r="D249" s="67" t="s">
        <v>7</v>
      </c>
      <c r="E249" s="68">
        <v>20</v>
      </c>
      <c r="F249" s="66"/>
      <c r="G249" s="68">
        <f t="shared" si="32"/>
        <v>20</v>
      </c>
      <c r="H249" s="77">
        <f t="shared" si="33"/>
        <v>267.11200000000002</v>
      </c>
      <c r="I249" s="69"/>
      <c r="J249" s="69"/>
      <c r="K249" s="69"/>
      <c r="L249" s="96" t="s">
        <v>376</v>
      </c>
    </row>
    <row r="250" spans="1:12" s="19" customFormat="1" ht="15" x14ac:dyDescent="0.2">
      <c r="A250" s="24">
        <f t="shared" si="34"/>
        <v>223</v>
      </c>
      <c r="B250" s="21" t="s">
        <v>179</v>
      </c>
      <c r="C250" s="86">
        <v>20.261299999999999</v>
      </c>
      <c r="D250" s="67" t="s">
        <v>7</v>
      </c>
      <c r="E250" s="68">
        <v>30</v>
      </c>
      <c r="F250" s="66"/>
      <c r="G250" s="68">
        <f t="shared" si="32"/>
        <v>30</v>
      </c>
      <c r="H250" s="77">
        <f t="shared" si="33"/>
        <v>607.83899999999994</v>
      </c>
      <c r="I250" s="69"/>
      <c r="J250" s="69"/>
      <c r="K250" s="69"/>
      <c r="L250" s="96" t="s">
        <v>376</v>
      </c>
    </row>
    <row r="251" spans="1:12" s="19" customFormat="1" ht="15" x14ac:dyDescent="0.2">
      <c r="A251" s="24">
        <f t="shared" si="34"/>
        <v>224</v>
      </c>
      <c r="B251" s="21" t="s">
        <v>180</v>
      </c>
      <c r="C251" s="86">
        <v>31.5167</v>
      </c>
      <c r="D251" s="67" t="s">
        <v>7</v>
      </c>
      <c r="E251" s="68">
        <v>37</v>
      </c>
      <c r="F251" s="66"/>
      <c r="G251" s="68">
        <f t="shared" si="32"/>
        <v>37</v>
      </c>
      <c r="H251" s="77">
        <f t="shared" si="33"/>
        <v>1166.1179</v>
      </c>
      <c r="I251" s="69"/>
      <c r="J251" s="69"/>
      <c r="K251" s="69"/>
      <c r="L251" s="96" t="s">
        <v>376</v>
      </c>
    </row>
    <row r="252" spans="1:12" s="19" customFormat="1" ht="30" x14ac:dyDescent="0.2">
      <c r="A252" s="24">
        <f t="shared" si="34"/>
        <v>225</v>
      </c>
      <c r="B252" s="21" t="s">
        <v>232</v>
      </c>
      <c r="C252" s="86">
        <v>8.5167000000000002</v>
      </c>
      <c r="D252" s="67" t="s">
        <v>7</v>
      </c>
      <c r="E252" s="68">
        <v>1700</v>
      </c>
      <c r="F252" s="66"/>
      <c r="G252" s="68">
        <f t="shared" si="32"/>
        <v>1700</v>
      </c>
      <c r="H252" s="77">
        <f t="shared" si="33"/>
        <v>14478.39</v>
      </c>
      <c r="I252" s="69"/>
      <c r="J252" s="69"/>
      <c r="K252" s="69"/>
      <c r="L252" s="96" t="s">
        <v>376</v>
      </c>
    </row>
    <row r="253" spans="1:12" s="19" customFormat="1" ht="45" x14ac:dyDescent="0.2">
      <c r="A253" s="24">
        <f t="shared" si="34"/>
        <v>226</v>
      </c>
      <c r="B253" s="21" t="s">
        <v>233</v>
      </c>
      <c r="C253" s="86">
        <v>178.38900000000001</v>
      </c>
      <c r="D253" s="67" t="s">
        <v>7</v>
      </c>
      <c r="E253" s="68">
        <v>8</v>
      </c>
      <c r="F253" s="66"/>
      <c r="G253" s="68">
        <f t="shared" si="32"/>
        <v>8</v>
      </c>
      <c r="H253" s="77">
        <f t="shared" si="33"/>
        <v>1427.1120000000001</v>
      </c>
      <c r="I253" s="69"/>
      <c r="J253" s="69"/>
      <c r="K253" s="69"/>
      <c r="L253" s="96" t="s">
        <v>376</v>
      </c>
    </row>
    <row r="254" spans="1:12" s="19" customFormat="1" ht="45" x14ac:dyDescent="0.2">
      <c r="A254" s="24">
        <f t="shared" si="34"/>
        <v>227</v>
      </c>
      <c r="B254" s="21" t="s">
        <v>189</v>
      </c>
      <c r="C254" s="86">
        <v>126.65619000000001</v>
      </c>
      <c r="D254" s="67" t="s">
        <v>7</v>
      </c>
      <c r="E254" s="68">
        <v>12</v>
      </c>
      <c r="F254" s="66"/>
      <c r="G254" s="68">
        <f t="shared" si="32"/>
        <v>12</v>
      </c>
      <c r="H254" s="77">
        <f t="shared" si="33"/>
        <v>1519.87428</v>
      </c>
      <c r="I254" s="69"/>
      <c r="J254" s="69"/>
      <c r="K254" s="69"/>
      <c r="L254" s="96" t="s">
        <v>376</v>
      </c>
    </row>
    <row r="255" spans="1:12" s="19" customFormat="1" ht="30" x14ac:dyDescent="0.2">
      <c r="A255" s="24">
        <f t="shared" si="34"/>
        <v>228</v>
      </c>
      <c r="B255" s="21" t="s">
        <v>190</v>
      </c>
      <c r="C255" s="86">
        <v>76.873528547999996</v>
      </c>
      <c r="D255" s="67" t="s">
        <v>7</v>
      </c>
      <c r="E255" s="68">
        <v>8</v>
      </c>
      <c r="F255" s="66"/>
      <c r="G255" s="68">
        <f t="shared" si="32"/>
        <v>8</v>
      </c>
      <c r="H255" s="77">
        <f t="shared" si="33"/>
        <v>614.98822838399997</v>
      </c>
      <c r="I255" s="69"/>
      <c r="J255" s="69"/>
      <c r="K255" s="69"/>
      <c r="L255" s="96" t="s">
        <v>376</v>
      </c>
    </row>
    <row r="256" spans="1:12" s="19" customFormat="1" ht="30" x14ac:dyDescent="0.2">
      <c r="A256" s="24">
        <f t="shared" si="34"/>
        <v>229</v>
      </c>
      <c r="B256" s="21" t="s">
        <v>191</v>
      </c>
      <c r="C256" s="86">
        <v>76.873528547999996</v>
      </c>
      <c r="D256" s="67" t="s">
        <v>7</v>
      </c>
      <c r="E256" s="68">
        <v>11</v>
      </c>
      <c r="F256" s="66"/>
      <c r="G256" s="68">
        <f t="shared" si="32"/>
        <v>11</v>
      </c>
      <c r="H256" s="77">
        <f t="shared" si="33"/>
        <v>845.60881402799998</v>
      </c>
      <c r="I256" s="69"/>
      <c r="J256" s="69"/>
      <c r="K256" s="69"/>
      <c r="L256" s="96" t="s">
        <v>376</v>
      </c>
    </row>
    <row r="257" spans="1:12" s="19" customFormat="1" ht="30" x14ac:dyDescent="0.2">
      <c r="A257" s="24">
        <f t="shared" si="34"/>
        <v>230</v>
      </c>
      <c r="B257" s="21" t="s">
        <v>192</v>
      </c>
      <c r="C257" s="86">
        <v>76.873528547999996</v>
      </c>
      <c r="D257" s="67" t="s">
        <v>7</v>
      </c>
      <c r="E257" s="68">
        <v>16</v>
      </c>
      <c r="F257" s="66"/>
      <c r="G257" s="68">
        <f t="shared" si="32"/>
        <v>16</v>
      </c>
      <c r="H257" s="77">
        <f t="shared" si="33"/>
        <v>1229.9764567679999</v>
      </c>
      <c r="I257" s="69"/>
      <c r="J257" s="69"/>
      <c r="K257" s="69"/>
      <c r="L257" s="96" t="s">
        <v>376</v>
      </c>
    </row>
    <row r="258" spans="1:12" s="19" customFormat="1" ht="30" x14ac:dyDescent="0.2">
      <c r="A258" s="24">
        <f t="shared" si="34"/>
        <v>231</v>
      </c>
      <c r="B258" s="21" t="s">
        <v>193</v>
      </c>
      <c r="C258" s="86">
        <v>67.220542980000005</v>
      </c>
      <c r="D258" s="67" t="s">
        <v>7</v>
      </c>
      <c r="E258" s="68">
        <v>5</v>
      </c>
      <c r="F258" s="66"/>
      <c r="G258" s="68">
        <f t="shared" si="32"/>
        <v>5</v>
      </c>
      <c r="H258" s="77">
        <f t="shared" si="33"/>
        <v>336.10271490000002</v>
      </c>
      <c r="I258" s="69"/>
      <c r="J258" s="69"/>
      <c r="K258" s="69"/>
      <c r="L258" s="70"/>
    </row>
    <row r="259" spans="1:12" s="19" customFormat="1" ht="30" x14ac:dyDescent="0.2">
      <c r="A259" s="24">
        <f t="shared" si="34"/>
        <v>232</v>
      </c>
      <c r="B259" s="21" t="s">
        <v>260</v>
      </c>
      <c r="C259" s="87">
        <v>2.8542240000000003</v>
      </c>
      <c r="D259" s="67" t="s">
        <v>5</v>
      </c>
      <c r="E259" s="68">
        <v>350</v>
      </c>
      <c r="F259" s="66"/>
      <c r="G259" s="68">
        <f t="shared" si="32"/>
        <v>350</v>
      </c>
      <c r="H259" s="77">
        <f t="shared" si="33"/>
        <v>998.97840000000008</v>
      </c>
      <c r="I259" s="69"/>
      <c r="J259" s="69"/>
      <c r="K259" s="69"/>
      <c r="L259" s="96" t="s">
        <v>376</v>
      </c>
    </row>
    <row r="260" spans="1:12" s="19" customFormat="1" ht="30" x14ac:dyDescent="0.2">
      <c r="A260" s="24">
        <f t="shared" si="34"/>
        <v>233</v>
      </c>
      <c r="B260" s="21" t="s">
        <v>261</v>
      </c>
      <c r="C260" s="87">
        <v>2.8542240000000003</v>
      </c>
      <c r="D260" s="67" t="s">
        <v>5</v>
      </c>
      <c r="E260" s="68">
        <v>800</v>
      </c>
      <c r="F260" s="66"/>
      <c r="G260" s="68">
        <f t="shared" si="32"/>
        <v>800</v>
      </c>
      <c r="H260" s="77">
        <f t="shared" si="33"/>
        <v>2283.3792000000003</v>
      </c>
      <c r="I260" s="69"/>
      <c r="J260" s="69"/>
      <c r="K260" s="69"/>
      <c r="L260" s="96" t="s">
        <v>376</v>
      </c>
    </row>
    <row r="261" spans="1:12" s="19" customFormat="1" ht="30" x14ac:dyDescent="0.2">
      <c r="A261" s="24">
        <f t="shared" si="34"/>
        <v>234</v>
      </c>
      <c r="B261" s="21" t="s">
        <v>262</v>
      </c>
      <c r="C261" s="87">
        <v>2.8542240000000003</v>
      </c>
      <c r="D261" s="67" t="s">
        <v>5</v>
      </c>
      <c r="E261" s="68">
        <v>800</v>
      </c>
      <c r="F261" s="66"/>
      <c r="G261" s="68">
        <f t="shared" si="32"/>
        <v>800</v>
      </c>
      <c r="H261" s="77">
        <f t="shared" si="33"/>
        <v>2283.3792000000003</v>
      </c>
      <c r="I261" s="69"/>
      <c r="J261" s="69"/>
      <c r="K261" s="69"/>
      <c r="L261" s="96" t="s">
        <v>376</v>
      </c>
    </row>
    <row r="262" spans="1:12" s="19" customFormat="1" ht="45" x14ac:dyDescent="0.2">
      <c r="A262" s="24">
        <f t="shared" si="34"/>
        <v>235</v>
      </c>
      <c r="B262" s="21" t="s">
        <v>205</v>
      </c>
      <c r="C262" s="89">
        <v>5.3516700000000004</v>
      </c>
      <c r="D262" s="67" t="s">
        <v>5</v>
      </c>
      <c r="E262" s="68">
        <v>50</v>
      </c>
      <c r="F262" s="66"/>
      <c r="G262" s="68">
        <f t="shared" si="32"/>
        <v>50</v>
      </c>
      <c r="H262" s="77">
        <f t="shared" si="33"/>
        <v>267.58350000000002</v>
      </c>
      <c r="I262" s="69"/>
      <c r="J262" s="69"/>
      <c r="K262" s="69"/>
      <c r="L262" s="70"/>
    </row>
    <row r="263" spans="1:12" s="19" customFormat="1" ht="15" x14ac:dyDescent="0.2">
      <c r="A263" s="24">
        <f t="shared" ref="A263:A284" si="35">A262+1</f>
        <v>236</v>
      </c>
      <c r="B263" s="21" t="s">
        <v>206</v>
      </c>
      <c r="C263" s="89">
        <v>4.4542306188000005</v>
      </c>
      <c r="D263" s="67" t="s">
        <v>5</v>
      </c>
      <c r="E263" s="68">
        <v>50</v>
      </c>
      <c r="F263" s="66"/>
      <c r="G263" s="68">
        <f t="shared" si="32"/>
        <v>50</v>
      </c>
      <c r="H263" s="77">
        <f t="shared" si="33"/>
        <v>222.71153094000002</v>
      </c>
      <c r="I263" s="69"/>
      <c r="J263" s="69"/>
      <c r="K263" s="69"/>
      <c r="L263" s="70"/>
    </row>
    <row r="264" spans="1:12" s="19" customFormat="1" ht="15" x14ac:dyDescent="0.2">
      <c r="A264" s="24">
        <f t="shared" si="35"/>
        <v>237</v>
      </c>
      <c r="B264" s="21" t="s">
        <v>207</v>
      </c>
      <c r="C264" s="89">
        <v>4.0494303</v>
      </c>
      <c r="D264" s="67" t="s">
        <v>5</v>
      </c>
      <c r="E264" s="68">
        <v>70</v>
      </c>
      <c r="F264" s="66"/>
      <c r="G264" s="68">
        <f t="shared" si="32"/>
        <v>70</v>
      </c>
      <c r="H264" s="77">
        <f t="shared" si="33"/>
        <v>283.46012100000002</v>
      </c>
      <c r="I264" s="69"/>
      <c r="J264" s="69"/>
      <c r="K264" s="69"/>
      <c r="L264" s="70"/>
    </row>
    <row r="265" spans="1:12" s="19" customFormat="1" ht="30" x14ac:dyDescent="0.2">
      <c r="A265" s="24">
        <f t="shared" si="35"/>
        <v>238</v>
      </c>
      <c r="B265" s="21" t="s">
        <v>208</v>
      </c>
      <c r="C265" s="89">
        <v>17.838900000000002</v>
      </c>
      <c r="D265" s="67" t="s">
        <v>7</v>
      </c>
      <c r="E265" s="68">
        <v>5</v>
      </c>
      <c r="F265" s="66"/>
      <c r="G265" s="68">
        <f t="shared" si="32"/>
        <v>5</v>
      </c>
      <c r="H265" s="77">
        <f t="shared" si="33"/>
        <v>89.194500000000005</v>
      </c>
      <c r="I265" s="69"/>
      <c r="J265" s="69"/>
      <c r="K265" s="69"/>
      <c r="L265" s="70"/>
    </row>
    <row r="266" spans="1:12" s="19" customFormat="1" ht="15" x14ac:dyDescent="0.2">
      <c r="A266" s="24">
        <f t="shared" si="35"/>
        <v>239</v>
      </c>
      <c r="B266" s="21" t="s">
        <v>209</v>
      </c>
      <c r="C266" s="89">
        <v>30.326130000000003</v>
      </c>
      <c r="D266" s="67" t="s">
        <v>7</v>
      </c>
      <c r="E266" s="68">
        <v>6</v>
      </c>
      <c r="F266" s="66"/>
      <c r="G266" s="68">
        <f t="shared" si="32"/>
        <v>6</v>
      </c>
      <c r="H266" s="77">
        <f t="shared" si="33"/>
        <v>181.95678000000001</v>
      </c>
      <c r="I266" s="69"/>
      <c r="J266" s="69"/>
      <c r="K266" s="69"/>
      <c r="L266" s="70"/>
    </row>
    <row r="267" spans="1:12" s="19" customFormat="1" ht="30" x14ac:dyDescent="0.2">
      <c r="A267" s="24">
        <f t="shared" si="35"/>
        <v>240</v>
      </c>
      <c r="B267" s="21" t="s">
        <v>210</v>
      </c>
      <c r="C267" s="89">
        <v>12.35878992</v>
      </c>
      <c r="D267" s="67" t="s">
        <v>7</v>
      </c>
      <c r="E267" s="68">
        <v>19</v>
      </c>
      <c r="F267" s="66"/>
      <c r="G267" s="68">
        <f t="shared" si="32"/>
        <v>19</v>
      </c>
      <c r="H267" s="77">
        <f t="shared" si="33"/>
        <v>234.81700848</v>
      </c>
      <c r="I267" s="69"/>
      <c r="J267" s="69"/>
      <c r="K267" s="69"/>
      <c r="L267" s="96" t="s">
        <v>376</v>
      </c>
    </row>
    <row r="268" spans="1:12" s="19" customFormat="1" ht="15" x14ac:dyDescent="0.2">
      <c r="A268" s="24">
        <f t="shared" si="35"/>
        <v>241</v>
      </c>
      <c r="B268" s="21" t="s">
        <v>209</v>
      </c>
      <c r="C268" s="89">
        <v>14.271120000000002</v>
      </c>
      <c r="D268" s="67" t="s">
        <v>7</v>
      </c>
      <c r="E268" s="68">
        <v>23</v>
      </c>
      <c r="F268" s="66"/>
      <c r="G268" s="68">
        <f t="shared" si="32"/>
        <v>23</v>
      </c>
      <c r="H268" s="77">
        <f t="shared" si="33"/>
        <v>328.23576000000003</v>
      </c>
      <c r="I268" s="69"/>
      <c r="J268" s="69"/>
      <c r="K268" s="69"/>
      <c r="L268" s="96" t="s">
        <v>376</v>
      </c>
    </row>
    <row r="269" spans="1:12" s="19" customFormat="1" ht="30" x14ac:dyDescent="0.2">
      <c r="A269" s="24">
        <f t="shared" si="35"/>
        <v>242</v>
      </c>
      <c r="B269" s="21" t="s">
        <v>211</v>
      </c>
      <c r="C269" s="89">
        <v>35.677800000000005</v>
      </c>
      <c r="D269" s="67" t="s">
        <v>7</v>
      </c>
      <c r="E269" s="68">
        <v>25</v>
      </c>
      <c r="F269" s="66"/>
      <c r="G269" s="68">
        <f t="shared" si="32"/>
        <v>25</v>
      </c>
      <c r="H269" s="77">
        <f t="shared" si="33"/>
        <v>891.94500000000016</v>
      </c>
      <c r="I269" s="69"/>
      <c r="J269" s="69"/>
      <c r="K269" s="69"/>
      <c r="L269" s="96" t="s">
        <v>376</v>
      </c>
    </row>
    <row r="270" spans="1:12" s="19" customFormat="1" ht="15" x14ac:dyDescent="0.2">
      <c r="A270" s="24">
        <f t="shared" si="35"/>
        <v>243</v>
      </c>
      <c r="B270" s="21" t="s">
        <v>226</v>
      </c>
      <c r="C270" s="89">
        <v>35.677800000000005</v>
      </c>
      <c r="D270" s="67" t="s">
        <v>7</v>
      </c>
      <c r="E270" s="68">
        <v>27</v>
      </c>
      <c r="F270" s="66"/>
      <c r="G270" s="68">
        <f t="shared" si="32"/>
        <v>27</v>
      </c>
      <c r="H270" s="77">
        <f t="shared" si="33"/>
        <v>963.30060000000014</v>
      </c>
      <c r="I270" s="69"/>
      <c r="J270" s="69"/>
      <c r="K270" s="69"/>
      <c r="L270" s="96" t="s">
        <v>376</v>
      </c>
    </row>
    <row r="271" spans="1:12" s="19" customFormat="1" ht="15" x14ac:dyDescent="0.2">
      <c r="A271" s="24">
        <f t="shared" si="35"/>
        <v>244</v>
      </c>
      <c r="B271" s="21" t="s">
        <v>228</v>
      </c>
      <c r="C271" s="89">
        <v>53.516700000000007</v>
      </c>
      <c r="D271" s="67" t="s">
        <v>7</v>
      </c>
      <c r="E271" s="68">
        <v>38</v>
      </c>
      <c r="F271" s="66"/>
      <c r="G271" s="68">
        <f t="shared" si="32"/>
        <v>38</v>
      </c>
      <c r="H271" s="77">
        <f t="shared" si="33"/>
        <v>2033.6346000000003</v>
      </c>
      <c r="I271" s="69"/>
      <c r="J271" s="69"/>
      <c r="K271" s="69"/>
      <c r="L271" s="96" t="s">
        <v>376</v>
      </c>
    </row>
    <row r="272" spans="1:12" s="19" customFormat="1" ht="45" x14ac:dyDescent="0.2">
      <c r="A272" s="24">
        <f t="shared" si="35"/>
        <v>245</v>
      </c>
      <c r="B272" s="21" t="s">
        <v>227</v>
      </c>
      <c r="C272" s="89">
        <v>64.220040000000012</v>
      </c>
      <c r="D272" s="67" t="s">
        <v>7</v>
      </c>
      <c r="E272" s="68">
        <v>32</v>
      </c>
      <c r="F272" s="66"/>
      <c r="G272" s="68">
        <f t="shared" si="32"/>
        <v>32</v>
      </c>
      <c r="H272" s="77">
        <f t="shared" si="33"/>
        <v>2055.0412800000004</v>
      </c>
      <c r="I272" s="69"/>
      <c r="J272" s="69"/>
      <c r="K272" s="69"/>
      <c r="L272" s="96" t="s">
        <v>376</v>
      </c>
    </row>
    <row r="273" spans="1:12" s="19" customFormat="1" ht="15" x14ac:dyDescent="0.2">
      <c r="A273" s="24">
        <f t="shared" si="35"/>
        <v>246</v>
      </c>
      <c r="B273" s="21" t="s">
        <v>226</v>
      </c>
      <c r="C273" s="89">
        <v>71.35560000000001</v>
      </c>
      <c r="D273" s="67" t="s">
        <v>7</v>
      </c>
      <c r="E273" s="68">
        <v>38</v>
      </c>
      <c r="F273" s="66"/>
      <c r="G273" s="68">
        <f t="shared" si="32"/>
        <v>38</v>
      </c>
      <c r="H273" s="77">
        <f t="shared" si="33"/>
        <v>2711.5128000000004</v>
      </c>
      <c r="I273" s="69"/>
      <c r="J273" s="69"/>
      <c r="K273" s="69"/>
      <c r="L273" s="96" t="s">
        <v>376</v>
      </c>
    </row>
    <row r="274" spans="1:12" s="19" customFormat="1" ht="30" x14ac:dyDescent="0.2">
      <c r="A274" s="24">
        <f t="shared" si="35"/>
        <v>247</v>
      </c>
      <c r="B274" s="21" t="s">
        <v>212</v>
      </c>
      <c r="C274" s="89">
        <v>114.16896000000001</v>
      </c>
      <c r="D274" s="67" t="s">
        <v>7</v>
      </c>
      <c r="E274" s="68">
        <v>7</v>
      </c>
      <c r="F274" s="66"/>
      <c r="G274" s="68">
        <f t="shared" si="32"/>
        <v>7</v>
      </c>
      <c r="H274" s="77">
        <f t="shared" si="33"/>
        <v>799.18272000000013</v>
      </c>
      <c r="I274" s="69"/>
      <c r="J274" s="69"/>
      <c r="K274" s="69"/>
      <c r="L274" s="96" t="s">
        <v>376</v>
      </c>
    </row>
    <row r="275" spans="1:12" s="19" customFormat="1" ht="15" x14ac:dyDescent="0.2">
      <c r="A275" s="24">
        <f t="shared" si="35"/>
        <v>248</v>
      </c>
      <c r="B275" s="21" t="s">
        <v>213</v>
      </c>
      <c r="C275" s="89">
        <v>178.38900000000001</v>
      </c>
      <c r="D275" s="67" t="s">
        <v>7</v>
      </c>
      <c r="E275" s="68">
        <v>9</v>
      </c>
      <c r="F275" s="66"/>
      <c r="G275" s="68">
        <f t="shared" si="32"/>
        <v>9</v>
      </c>
      <c r="H275" s="77">
        <f t="shared" si="33"/>
        <v>1605.5010000000002</v>
      </c>
      <c r="I275" s="69"/>
      <c r="J275" s="69"/>
      <c r="K275" s="69"/>
      <c r="L275" s="96" t="s">
        <v>376</v>
      </c>
    </row>
    <row r="276" spans="1:12" s="19" customFormat="1" ht="15" x14ac:dyDescent="0.2">
      <c r="A276" s="24">
        <f t="shared" si="35"/>
        <v>249</v>
      </c>
      <c r="B276" s="21" t="s">
        <v>214</v>
      </c>
      <c r="C276" s="89">
        <v>71.35560000000001</v>
      </c>
      <c r="D276" s="67" t="s">
        <v>7</v>
      </c>
      <c r="E276" s="68">
        <v>14</v>
      </c>
      <c r="F276" s="66"/>
      <c r="G276" s="68">
        <f t="shared" si="32"/>
        <v>14</v>
      </c>
      <c r="H276" s="77">
        <f t="shared" si="33"/>
        <v>998.97840000000019</v>
      </c>
      <c r="I276" s="69"/>
      <c r="J276" s="69"/>
      <c r="K276" s="69"/>
      <c r="L276" s="96" t="s">
        <v>376</v>
      </c>
    </row>
    <row r="277" spans="1:12" s="19" customFormat="1" ht="15" x14ac:dyDescent="0.2">
      <c r="A277" s="24">
        <f t="shared" si="35"/>
        <v>250</v>
      </c>
      <c r="B277" s="21" t="s">
        <v>271</v>
      </c>
      <c r="C277" s="89">
        <v>17.838900000000002</v>
      </c>
      <c r="D277" s="67" t="s">
        <v>7</v>
      </c>
      <c r="E277" s="68">
        <v>28</v>
      </c>
      <c r="F277" s="66"/>
      <c r="G277" s="68">
        <f t="shared" si="32"/>
        <v>28</v>
      </c>
      <c r="H277" s="77">
        <f t="shared" si="33"/>
        <v>499.4892000000001</v>
      </c>
      <c r="I277" s="69"/>
      <c r="J277" s="69"/>
      <c r="K277" s="69"/>
      <c r="L277" s="96" t="s">
        <v>376</v>
      </c>
    </row>
    <row r="278" spans="1:12" s="19" customFormat="1" ht="30" x14ac:dyDescent="0.2">
      <c r="A278" s="24">
        <f t="shared" si="35"/>
        <v>251</v>
      </c>
      <c r="B278" s="21" t="s">
        <v>215</v>
      </c>
      <c r="C278" s="89">
        <v>8.9194500000000012</v>
      </c>
      <c r="D278" s="67" t="s">
        <v>7</v>
      </c>
      <c r="E278" s="68">
        <v>13</v>
      </c>
      <c r="F278" s="66"/>
      <c r="G278" s="68">
        <f t="shared" si="32"/>
        <v>13</v>
      </c>
      <c r="H278" s="77">
        <f t="shared" si="33"/>
        <v>115.95285000000001</v>
      </c>
      <c r="I278" s="69"/>
      <c r="J278" s="69"/>
      <c r="K278" s="69"/>
      <c r="L278" s="96"/>
    </row>
    <row r="279" spans="1:12" s="19" customFormat="1" ht="15" x14ac:dyDescent="0.2">
      <c r="A279" s="24">
        <f t="shared" si="35"/>
        <v>252</v>
      </c>
      <c r="B279" s="21" t="s">
        <v>216</v>
      </c>
      <c r="C279" s="89">
        <v>3.5677800000000004</v>
      </c>
      <c r="D279" s="67" t="s">
        <v>7</v>
      </c>
      <c r="E279" s="68">
        <v>28</v>
      </c>
      <c r="F279" s="66"/>
      <c r="G279" s="68">
        <f t="shared" si="32"/>
        <v>28</v>
      </c>
      <c r="H279" s="77">
        <f t="shared" si="33"/>
        <v>99.897840000000016</v>
      </c>
      <c r="I279" s="69"/>
      <c r="J279" s="69"/>
      <c r="K279" s="69"/>
      <c r="L279" s="96" t="s">
        <v>376</v>
      </c>
    </row>
    <row r="280" spans="1:12" s="19" customFormat="1" ht="15" x14ac:dyDescent="0.2">
      <c r="A280" s="24">
        <f t="shared" si="35"/>
        <v>253</v>
      </c>
      <c r="B280" s="21" t="s">
        <v>217</v>
      </c>
      <c r="C280" s="89">
        <v>3.5677800000000004</v>
      </c>
      <c r="D280" s="67" t="s">
        <v>7</v>
      </c>
      <c r="E280" s="68">
        <v>35</v>
      </c>
      <c r="F280" s="66"/>
      <c r="G280" s="68">
        <f t="shared" si="32"/>
        <v>35</v>
      </c>
      <c r="H280" s="77">
        <f t="shared" si="33"/>
        <v>124.87230000000001</v>
      </c>
      <c r="I280" s="69"/>
      <c r="J280" s="69"/>
      <c r="K280" s="69"/>
      <c r="L280" s="96" t="s">
        <v>376</v>
      </c>
    </row>
    <row r="281" spans="1:12" s="19" customFormat="1" ht="15" x14ac:dyDescent="0.2">
      <c r="A281" s="24">
        <f t="shared" si="35"/>
        <v>254</v>
      </c>
      <c r="B281" s="21" t="s">
        <v>218</v>
      </c>
      <c r="C281" s="89">
        <v>35.677800000000005</v>
      </c>
      <c r="D281" s="67" t="s">
        <v>7</v>
      </c>
      <c r="E281" s="68">
        <v>7</v>
      </c>
      <c r="F281" s="66"/>
      <c r="G281" s="68">
        <f t="shared" si="32"/>
        <v>7</v>
      </c>
      <c r="H281" s="77">
        <f t="shared" si="33"/>
        <v>249.74460000000005</v>
      </c>
      <c r="I281" s="69"/>
      <c r="J281" s="69"/>
      <c r="K281" s="69"/>
      <c r="L281" s="96" t="s">
        <v>376</v>
      </c>
    </row>
    <row r="282" spans="1:12" s="19" customFormat="1" ht="15" x14ac:dyDescent="0.2">
      <c r="A282" s="24">
        <f t="shared" si="35"/>
        <v>255</v>
      </c>
      <c r="B282" s="21" t="s">
        <v>219</v>
      </c>
      <c r="C282" s="89">
        <v>35.677800000000005</v>
      </c>
      <c r="D282" s="67" t="s">
        <v>7</v>
      </c>
      <c r="E282" s="68">
        <v>12</v>
      </c>
      <c r="F282" s="66"/>
      <c r="G282" s="68">
        <f t="shared" si="32"/>
        <v>12</v>
      </c>
      <c r="H282" s="77">
        <f t="shared" si="33"/>
        <v>428.13360000000006</v>
      </c>
      <c r="I282" s="69"/>
      <c r="J282" s="69"/>
      <c r="K282" s="69"/>
      <c r="L282" s="96" t="s">
        <v>376</v>
      </c>
    </row>
    <row r="283" spans="1:12" s="19" customFormat="1" ht="15" x14ac:dyDescent="0.2">
      <c r="A283" s="24">
        <f t="shared" si="35"/>
        <v>256</v>
      </c>
      <c r="B283" s="21" t="s">
        <v>220</v>
      </c>
      <c r="C283" s="89">
        <v>17.838900000000002</v>
      </c>
      <c r="D283" s="67" t="s">
        <v>7</v>
      </c>
      <c r="E283" s="68">
        <v>17</v>
      </c>
      <c r="F283" s="66"/>
      <c r="G283" s="68">
        <f t="shared" si="32"/>
        <v>17</v>
      </c>
      <c r="H283" s="77">
        <f t="shared" si="33"/>
        <v>303.26130000000006</v>
      </c>
      <c r="I283" s="69"/>
      <c r="J283" s="69"/>
      <c r="K283" s="69"/>
      <c r="L283" s="96" t="s">
        <v>376</v>
      </c>
    </row>
    <row r="284" spans="1:12" s="19" customFormat="1" ht="30" x14ac:dyDescent="0.2">
      <c r="A284" s="24">
        <f t="shared" si="35"/>
        <v>257</v>
      </c>
      <c r="B284" s="21" t="s">
        <v>221</v>
      </c>
      <c r="C284" s="89">
        <v>3.5677800000000004</v>
      </c>
      <c r="D284" s="67" t="s">
        <v>7</v>
      </c>
      <c r="E284" s="68">
        <v>15</v>
      </c>
      <c r="F284" s="66"/>
      <c r="G284" s="68">
        <f t="shared" si="32"/>
        <v>15</v>
      </c>
      <c r="H284" s="77">
        <f t="shared" si="33"/>
        <v>53.516700000000007</v>
      </c>
      <c r="I284" s="69"/>
      <c r="J284" s="69"/>
      <c r="K284" s="69"/>
      <c r="L284" s="96" t="s">
        <v>376</v>
      </c>
    </row>
    <row r="285" spans="1:12" ht="15.75" thickBot="1" x14ac:dyDescent="0.3">
      <c r="A285" s="10"/>
      <c r="B285" s="37" t="s">
        <v>21</v>
      </c>
      <c r="C285" s="50"/>
      <c r="D285" s="60"/>
      <c r="E285" s="28"/>
      <c r="F285" s="28"/>
      <c r="G285" s="74"/>
      <c r="H285" s="79">
        <f>SUM(H243:H284)</f>
        <v>48209.711684500006</v>
      </c>
      <c r="I285" s="13"/>
      <c r="J285" s="14"/>
      <c r="K285" s="14"/>
      <c r="L285" s="15"/>
    </row>
    <row r="286" spans="1:12" ht="15" x14ac:dyDescent="0.25">
      <c r="A286" s="7"/>
      <c r="B286" s="33" t="s">
        <v>19</v>
      </c>
      <c r="C286" s="47"/>
      <c r="D286" s="57"/>
      <c r="E286" s="25"/>
      <c r="F286" s="25"/>
      <c r="G286" s="72"/>
      <c r="H286" s="82"/>
      <c r="I286" s="8"/>
      <c r="J286" s="8"/>
      <c r="K286" s="8"/>
      <c r="L286" s="9"/>
    </row>
    <row r="287" spans="1:12" s="19" customFormat="1" ht="90" x14ac:dyDescent="0.2">
      <c r="A287" s="24">
        <f>A284+1</f>
        <v>258</v>
      </c>
      <c r="B287" s="21" t="s">
        <v>201</v>
      </c>
      <c r="C287" s="86">
        <v>0.53516700000000006</v>
      </c>
      <c r="D287" s="67" t="s">
        <v>5</v>
      </c>
      <c r="E287" s="68">
        <v>5000</v>
      </c>
      <c r="F287" s="66"/>
      <c r="G287" s="68">
        <f t="shared" ref="G287:G308" si="36">SUM(E287-(E287*F287))</f>
        <v>5000</v>
      </c>
      <c r="H287" s="77">
        <f t="shared" ref="H287:H308" si="37">G287*C287</f>
        <v>2675.8350000000005</v>
      </c>
      <c r="I287" s="69"/>
      <c r="J287" s="69"/>
      <c r="K287" s="69"/>
      <c r="L287" s="70"/>
    </row>
    <row r="288" spans="1:12" s="19" customFormat="1" ht="15" x14ac:dyDescent="0.2">
      <c r="A288" s="24">
        <f t="shared" si="29"/>
        <v>259</v>
      </c>
      <c r="B288" s="21" t="s">
        <v>63</v>
      </c>
      <c r="C288" s="86">
        <v>0.71355600000000008</v>
      </c>
      <c r="D288" s="67" t="s">
        <v>87</v>
      </c>
      <c r="E288" s="68">
        <v>2500</v>
      </c>
      <c r="F288" s="66"/>
      <c r="G288" s="68">
        <f t="shared" si="36"/>
        <v>2500</v>
      </c>
      <c r="H288" s="77">
        <f t="shared" si="37"/>
        <v>1783.89</v>
      </c>
      <c r="I288" s="69"/>
      <c r="J288" s="69"/>
      <c r="K288" s="69"/>
      <c r="L288" s="70"/>
    </row>
    <row r="289" spans="1:12" s="19" customFormat="1" ht="15" x14ac:dyDescent="0.2">
      <c r="A289" s="24">
        <f t="shared" si="29"/>
        <v>260</v>
      </c>
      <c r="B289" s="21" t="s">
        <v>64</v>
      </c>
      <c r="C289" s="86">
        <v>0.35677800000000004</v>
      </c>
      <c r="D289" s="67" t="s">
        <v>87</v>
      </c>
      <c r="E289" s="68">
        <v>3500</v>
      </c>
      <c r="F289" s="66"/>
      <c r="G289" s="68">
        <f t="shared" si="36"/>
        <v>3500</v>
      </c>
      <c r="H289" s="77">
        <f t="shared" si="37"/>
        <v>1248.7230000000002</v>
      </c>
      <c r="I289" s="69"/>
      <c r="J289" s="69"/>
      <c r="K289" s="69"/>
      <c r="L289" s="70"/>
    </row>
    <row r="290" spans="1:12" s="19" customFormat="1" ht="60" x14ac:dyDescent="0.2">
      <c r="A290" s="24">
        <f t="shared" si="29"/>
        <v>261</v>
      </c>
      <c r="B290" s="21" t="s">
        <v>222</v>
      </c>
      <c r="C290" s="86">
        <v>28.542240000000003</v>
      </c>
      <c r="D290" s="67" t="s">
        <v>7</v>
      </c>
      <c r="E290" s="68">
        <v>250</v>
      </c>
      <c r="F290" s="66"/>
      <c r="G290" s="68">
        <f t="shared" si="36"/>
        <v>250</v>
      </c>
      <c r="H290" s="77">
        <f t="shared" si="37"/>
        <v>7135.56</v>
      </c>
      <c r="I290" s="69"/>
      <c r="J290" s="69"/>
      <c r="K290" s="69"/>
      <c r="L290" s="70"/>
    </row>
    <row r="291" spans="1:12" s="19" customFormat="1" ht="75" x14ac:dyDescent="0.2">
      <c r="A291" s="24">
        <f t="shared" si="29"/>
        <v>262</v>
      </c>
      <c r="B291" s="21" t="s">
        <v>223</v>
      </c>
      <c r="C291" s="86">
        <v>160.55010000000001</v>
      </c>
      <c r="D291" s="67" t="s">
        <v>7</v>
      </c>
      <c r="E291" s="68">
        <v>350</v>
      </c>
      <c r="F291" s="66"/>
      <c r="G291" s="68">
        <f t="shared" si="36"/>
        <v>350</v>
      </c>
      <c r="H291" s="77">
        <f t="shared" si="37"/>
        <v>56192.535000000003</v>
      </c>
      <c r="I291" s="69"/>
      <c r="J291" s="69"/>
      <c r="K291" s="69"/>
      <c r="L291" s="70"/>
    </row>
    <row r="292" spans="1:12" s="19" customFormat="1" ht="45" x14ac:dyDescent="0.2">
      <c r="A292" s="24">
        <f t="shared" si="29"/>
        <v>263</v>
      </c>
      <c r="B292" s="21" t="s">
        <v>181</v>
      </c>
      <c r="C292" s="86">
        <v>137.07410760000002</v>
      </c>
      <c r="D292" s="67" t="s">
        <v>79</v>
      </c>
      <c r="E292" s="68">
        <v>250</v>
      </c>
      <c r="F292" s="66"/>
      <c r="G292" s="68">
        <f t="shared" si="36"/>
        <v>250</v>
      </c>
      <c r="H292" s="77">
        <f t="shared" si="37"/>
        <v>34268.526900000004</v>
      </c>
      <c r="I292" s="69"/>
      <c r="J292" s="69"/>
      <c r="K292" s="69"/>
      <c r="L292" s="70"/>
    </row>
    <row r="293" spans="1:12" s="19" customFormat="1" ht="60" x14ac:dyDescent="0.2">
      <c r="A293" s="24">
        <f t="shared" si="29"/>
        <v>264</v>
      </c>
      <c r="B293" s="21" t="s">
        <v>224</v>
      </c>
      <c r="C293" s="86">
        <v>160.55010000000001</v>
      </c>
      <c r="D293" s="67" t="s">
        <v>7</v>
      </c>
      <c r="E293" s="68">
        <v>200</v>
      </c>
      <c r="F293" s="66"/>
      <c r="G293" s="68">
        <f t="shared" si="36"/>
        <v>200</v>
      </c>
      <c r="H293" s="77">
        <f t="shared" si="37"/>
        <v>32110.020000000004</v>
      </c>
      <c r="I293" s="69"/>
      <c r="J293" s="69"/>
      <c r="K293" s="69"/>
      <c r="L293" s="70"/>
    </row>
    <row r="294" spans="1:12" s="19" customFormat="1" ht="75" x14ac:dyDescent="0.2">
      <c r="A294" s="24">
        <f t="shared" si="29"/>
        <v>265</v>
      </c>
      <c r="B294" s="21" t="s">
        <v>225</v>
      </c>
      <c r="C294" s="86">
        <v>88.480944000000008</v>
      </c>
      <c r="D294" s="67" t="s">
        <v>7</v>
      </c>
      <c r="E294" s="68">
        <v>350</v>
      </c>
      <c r="F294" s="66"/>
      <c r="G294" s="68">
        <f t="shared" si="36"/>
        <v>350</v>
      </c>
      <c r="H294" s="77">
        <f t="shared" si="37"/>
        <v>30968.330400000003</v>
      </c>
      <c r="I294" s="69"/>
      <c r="J294" s="69"/>
      <c r="K294" s="69"/>
      <c r="L294" s="70"/>
    </row>
    <row r="295" spans="1:12" s="19" customFormat="1" ht="45" x14ac:dyDescent="0.2">
      <c r="A295" s="24">
        <f t="shared" si="29"/>
        <v>266</v>
      </c>
      <c r="B295" s="21" t="s">
        <v>182</v>
      </c>
      <c r="C295" s="86">
        <v>20.840865000000001</v>
      </c>
      <c r="D295" s="67" t="s">
        <v>7</v>
      </c>
      <c r="E295" s="68">
        <v>500</v>
      </c>
      <c r="F295" s="66"/>
      <c r="G295" s="68">
        <f t="shared" si="36"/>
        <v>500</v>
      </c>
      <c r="H295" s="77">
        <f t="shared" si="37"/>
        <v>10420.432500000001</v>
      </c>
      <c r="I295" s="69"/>
      <c r="J295" s="69"/>
      <c r="K295" s="69"/>
      <c r="L295" s="70"/>
    </row>
    <row r="296" spans="1:12" s="19" customFormat="1" ht="15" x14ac:dyDescent="0.2">
      <c r="A296" s="24">
        <f t="shared" si="29"/>
        <v>267</v>
      </c>
      <c r="B296" s="21" t="s">
        <v>81</v>
      </c>
      <c r="C296" s="86">
        <v>3.1439277360000002</v>
      </c>
      <c r="D296" s="67" t="s">
        <v>5</v>
      </c>
      <c r="E296" s="68">
        <v>3500</v>
      </c>
      <c r="F296" s="66"/>
      <c r="G296" s="68">
        <f t="shared" si="36"/>
        <v>3500</v>
      </c>
      <c r="H296" s="77">
        <f t="shared" si="37"/>
        <v>11003.747076000001</v>
      </c>
      <c r="I296" s="69"/>
      <c r="J296" s="69"/>
      <c r="K296" s="69"/>
      <c r="L296" s="70"/>
    </row>
    <row r="297" spans="1:12" s="19" customFormat="1" ht="15" x14ac:dyDescent="0.2">
      <c r="A297" s="24">
        <f t="shared" si="29"/>
        <v>268</v>
      </c>
      <c r="B297" s="21" t="s">
        <v>266</v>
      </c>
      <c r="C297" s="86">
        <v>3.3722656560000002</v>
      </c>
      <c r="D297" s="67" t="s">
        <v>5</v>
      </c>
      <c r="E297" s="68">
        <v>7000</v>
      </c>
      <c r="F297" s="66"/>
      <c r="G297" s="68">
        <f t="shared" si="36"/>
        <v>7000</v>
      </c>
      <c r="H297" s="77">
        <f t="shared" si="37"/>
        <v>23605.859592000001</v>
      </c>
      <c r="I297" s="69"/>
      <c r="J297" s="69"/>
      <c r="K297" s="69"/>
      <c r="L297" s="70"/>
    </row>
    <row r="298" spans="1:12" s="19" customFormat="1" ht="15" x14ac:dyDescent="0.2">
      <c r="A298" s="24">
        <f t="shared" si="29"/>
        <v>269</v>
      </c>
      <c r="B298" s="21" t="s">
        <v>135</v>
      </c>
      <c r="C298" s="86">
        <v>1.950326937</v>
      </c>
      <c r="D298" s="67" t="s">
        <v>5</v>
      </c>
      <c r="E298" s="68">
        <v>1000</v>
      </c>
      <c r="F298" s="66"/>
      <c r="G298" s="68">
        <f t="shared" si="36"/>
        <v>1000</v>
      </c>
      <c r="H298" s="77">
        <f t="shared" si="37"/>
        <v>1950.326937</v>
      </c>
      <c r="I298" s="69"/>
      <c r="J298" s="69"/>
      <c r="K298" s="69"/>
      <c r="L298" s="70"/>
    </row>
    <row r="299" spans="1:12" s="19" customFormat="1" ht="15" x14ac:dyDescent="0.2">
      <c r="A299" s="24">
        <f t="shared" si="29"/>
        <v>270</v>
      </c>
      <c r="B299" s="21" t="s">
        <v>267</v>
      </c>
      <c r="C299" s="86">
        <v>1.950326937</v>
      </c>
      <c r="D299" s="67" t="s">
        <v>5</v>
      </c>
      <c r="E299" s="68">
        <v>1300</v>
      </c>
      <c r="F299" s="66"/>
      <c r="G299" s="68">
        <f t="shared" si="36"/>
        <v>1300</v>
      </c>
      <c r="H299" s="77">
        <f t="shared" si="37"/>
        <v>2535.4250181000002</v>
      </c>
      <c r="I299" s="69"/>
      <c r="J299" s="69"/>
      <c r="K299" s="69"/>
      <c r="L299" s="70"/>
    </row>
    <row r="300" spans="1:12" s="19" customFormat="1" ht="30" x14ac:dyDescent="0.2">
      <c r="A300" s="24">
        <f t="shared" si="29"/>
        <v>271</v>
      </c>
      <c r="B300" s="21" t="s">
        <v>105</v>
      </c>
      <c r="C300" s="86">
        <v>0.92762280000000008</v>
      </c>
      <c r="D300" s="67" t="s">
        <v>5</v>
      </c>
      <c r="E300" s="68">
        <v>1200</v>
      </c>
      <c r="F300" s="66"/>
      <c r="G300" s="68">
        <f t="shared" si="36"/>
        <v>1200</v>
      </c>
      <c r="H300" s="77">
        <f t="shared" si="37"/>
        <v>1113.1473600000002</v>
      </c>
      <c r="I300" s="69"/>
      <c r="J300" s="69"/>
      <c r="K300" s="69"/>
      <c r="L300" s="70"/>
    </row>
    <row r="301" spans="1:12" s="19" customFormat="1" ht="15" x14ac:dyDescent="0.2">
      <c r="A301" s="24">
        <f t="shared" si="29"/>
        <v>272</v>
      </c>
      <c r="B301" s="21" t="s">
        <v>136</v>
      </c>
      <c r="C301" s="86">
        <v>0.4281336</v>
      </c>
      <c r="D301" s="67" t="s">
        <v>5</v>
      </c>
      <c r="E301" s="68">
        <v>6000</v>
      </c>
      <c r="F301" s="66"/>
      <c r="G301" s="68">
        <f t="shared" si="36"/>
        <v>6000</v>
      </c>
      <c r="H301" s="77">
        <f t="shared" si="37"/>
        <v>2568.8016000000002</v>
      </c>
      <c r="I301" s="69"/>
      <c r="J301" s="69"/>
      <c r="K301" s="69"/>
      <c r="L301" s="70"/>
    </row>
    <row r="302" spans="1:12" s="19" customFormat="1" ht="15" x14ac:dyDescent="0.2">
      <c r="A302" s="24">
        <f t="shared" si="29"/>
        <v>273</v>
      </c>
      <c r="B302" s="21" t="s">
        <v>137</v>
      </c>
      <c r="C302" s="86">
        <v>0.49948920000000002</v>
      </c>
      <c r="D302" s="67" t="s">
        <v>5</v>
      </c>
      <c r="E302" s="68">
        <v>9000</v>
      </c>
      <c r="F302" s="66"/>
      <c r="G302" s="68">
        <f t="shared" si="36"/>
        <v>9000</v>
      </c>
      <c r="H302" s="77">
        <f t="shared" si="37"/>
        <v>4495.4027999999998</v>
      </c>
      <c r="I302" s="69"/>
      <c r="J302" s="69"/>
      <c r="K302" s="69"/>
      <c r="L302" s="70"/>
    </row>
    <row r="303" spans="1:12" s="19" customFormat="1" ht="15" x14ac:dyDescent="0.2">
      <c r="A303" s="24">
        <f t="shared" si="29"/>
        <v>274</v>
      </c>
      <c r="B303" s="21" t="s">
        <v>138</v>
      </c>
      <c r="C303" s="86">
        <v>0.6422004</v>
      </c>
      <c r="D303" s="67" t="s">
        <v>5</v>
      </c>
      <c r="E303" s="68">
        <v>15000</v>
      </c>
      <c r="F303" s="66"/>
      <c r="G303" s="68">
        <f t="shared" si="36"/>
        <v>15000</v>
      </c>
      <c r="H303" s="77">
        <f t="shared" si="37"/>
        <v>9633.0059999999994</v>
      </c>
      <c r="I303" s="69"/>
      <c r="J303" s="69"/>
      <c r="K303" s="69"/>
      <c r="L303" s="70"/>
    </row>
    <row r="304" spans="1:12" s="19" customFormat="1" ht="15" x14ac:dyDescent="0.2">
      <c r="A304" s="24">
        <f t="shared" si="29"/>
        <v>275</v>
      </c>
      <c r="B304" s="21" t="s">
        <v>270</v>
      </c>
      <c r="C304" s="86">
        <v>2.8542240000000003</v>
      </c>
      <c r="D304" s="67" t="s">
        <v>5</v>
      </c>
      <c r="E304" s="68">
        <v>700</v>
      </c>
      <c r="F304" s="66"/>
      <c r="G304" s="68">
        <f t="shared" si="36"/>
        <v>700</v>
      </c>
      <c r="H304" s="77">
        <f t="shared" si="37"/>
        <v>1997.9568000000002</v>
      </c>
      <c r="I304" s="69"/>
      <c r="J304" s="69"/>
      <c r="K304" s="69"/>
      <c r="L304" s="70"/>
    </row>
    <row r="305" spans="1:12" s="19" customFormat="1" ht="30" x14ac:dyDescent="0.2">
      <c r="A305" s="24">
        <f t="shared" si="29"/>
        <v>276</v>
      </c>
      <c r="B305" s="21" t="s">
        <v>337</v>
      </c>
      <c r="C305" s="86">
        <v>3.5677800000000004</v>
      </c>
      <c r="D305" s="67" t="s">
        <v>5</v>
      </c>
      <c r="E305" s="68">
        <v>3500</v>
      </c>
      <c r="F305" s="66"/>
      <c r="G305" s="68">
        <f t="shared" si="36"/>
        <v>3500</v>
      </c>
      <c r="H305" s="77">
        <f t="shared" si="37"/>
        <v>12487.230000000001</v>
      </c>
      <c r="I305" s="69"/>
      <c r="J305" s="69"/>
      <c r="K305" s="69"/>
      <c r="L305" s="70"/>
    </row>
    <row r="306" spans="1:12" s="19" customFormat="1" ht="15" x14ac:dyDescent="0.2">
      <c r="A306" s="24">
        <f t="shared" si="29"/>
        <v>277</v>
      </c>
      <c r="B306" s="21" t="s">
        <v>323</v>
      </c>
      <c r="C306" s="86">
        <v>3.5677800000000004</v>
      </c>
      <c r="D306" s="67" t="s">
        <v>5</v>
      </c>
      <c r="E306" s="68">
        <v>3000</v>
      </c>
      <c r="F306" s="66"/>
      <c r="G306" s="68">
        <f t="shared" si="36"/>
        <v>3000</v>
      </c>
      <c r="H306" s="77">
        <f t="shared" si="37"/>
        <v>10703.340000000002</v>
      </c>
      <c r="I306" s="69"/>
      <c r="J306" s="69"/>
      <c r="K306" s="69"/>
      <c r="L306" s="70"/>
    </row>
    <row r="307" spans="1:12" s="19" customFormat="1" ht="15" x14ac:dyDescent="0.2">
      <c r="A307" s="24">
        <f t="shared" si="29"/>
        <v>278</v>
      </c>
      <c r="B307" s="21" t="s">
        <v>141</v>
      </c>
      <c r="C307" s="86">
        <v>3.5677800000000004</v>
      </c>
      <c r="D307" s="67" t="s">
        <v>5</v>
      </c>
      <c r="E307" s="68">
        <v>3000</v>
      </c>
      <c r="F307" s="66"/>
      <c r="G307" s="68">
        <f t="shared" si="36"/>
        <v>3000</v>
      </c>
      <c r="H307" s="77">
        <f t="shared" si="37"/>
        <v>10703.340000000002</v>
      </c>
      <c r="I307" s="69"/>
      <c r="J307" s="69"/>
      <c r="K307" s="69"/>
      <c r="L307" s="70"/>
    </row>
    <row r="308" spans="1:12" s="19" customFormat="1" ht="15" x14ac:dyDescent="0.2">
      <c r="A308" s="24">
        <f t="shared" si="29"/>
        <v>279</v>
      </c>
      <c r="B308" s="21" t="s">
        <v>268</v>
      </c>
      <c r="C308" s="86">
        <v>1.4271120000000002</v>
      </c>
      <c r="D308" s="67" t="s">
        <v>269</v>
      </c>
      <c r="E308" s="68">
        <v>5000</v>
      </c>
      <c r="F308" s="66"/>
      <c r="G308" s="68">
        <f t="shared" si="36"/>
        <v>5000</v>
      </c>
      <c r="H308" s="77">
        <f t="shared" si="37"/>
        <v>7135.56</v>
      </c>
      <c r="I308" s="69"/>
      <c r="J308" s="69"/>
      <c r="K308" s="69"/>
      <c r="L308" s="70"/>
    </row>
    <row r="309" spans="1:12" ht="15.75" thickBot="1" x14ac:dyDescent="0.3">
      <c r="A309" s="10"/>
      <c r="B309" s="37" t="s">
        <v>15</v>
      </c>
      <c r="C309" s="90"/>
      <c r="D309" s="60"/>
      <c r="E309" s="28"/>
      <c r="F309" s="28"/>
      <c r="G309" s="74"/>
      <c r="H309" s="79">
        <f>SUM(H287:H308)</f>
        <v>276736.99598310009</v>
      </c>
      <c r="I309" s="13"/>
      <c r="J309" s="14"/>
      <c r="K309" s="14"/>
      <c r="L309" s="15"/>
    </row>
    <row r="310" spans="1:12" ht="15" x14ac:dyDescent="0.25">
      <c r="A310" s="7"/>
      <c r="B310" s="33" t="s">
        <v>16</v>
      </c>
      <c r="C310" s="91"/>
      <c r="D310" s="57"/>
      <c r="E310" s="25"/>
      <c r="F310" s="25"/>
      <c r="G310" s="72"/>
      <c r="H310" s="82"/>
      <c r="I310" s="8"/>
      <c r="J310" s="8"/>
      <c r="K310" s="8"/>
      <c r="L310" s="9"/>
    </row>
    <row r="311" spans="1:12" s="19" customFormat="1" ht="30" x14ac:dyDescent="0.2">
      <c r="A311" s="24">
        <f>A308+1</f>
        <v>280</v>
      </c>
      <c r="B311" s="21" t="s">
        <v>349</v>
      </c>
      <c r="C311" s="86">
        <v>0.4281336</v>
      </c>
      <c r="D311" s="67" t="s">
        <v>5</v>
      </c>
      <c r="E311" s="68">
        <v>2500</v>
      </c>
      <c r="F311" s="66"/>
      <c r="G311" s="68">
        <f t="shared" ref="G311:G330" si="38">SUM(E311-(E311*F311))</f>
        <v>2500</v>
      </c>
      <c r="H311" s="77">
        <f t="shared" ref="H311:H330" si="39">G311*C311</f>
        <v>1070.3340000000001</v>
      </c>
      <c r="I311" s="69"/>
      <c r="J311" s="69"/>
      <c r="K311" s="69"/>
      <c r="L311" s="70"/>
    </row>
    <row r="312" spans="1:12" s="19" customFormat="1" ht="30" x14ac:dyDescent="0.2">
      <c r="A312" s="24">
        <f t="shared" si="29"/>
        <v>281</v>
      </c>
      <c r="B312" s="21" t="s">
        <v>350</v>
      </c>
      <c r="C312" s="86">
        <v>0.28542240000000002</v>
      </c>
      <c r="D312" s="67" t="s">
        <v>5</v>
      </c>
      <c r="E312" s="68">
        <v>3500</v>
      </c>
      <c r="F312" s="66"/>
      <c r="G312" s="68">
        <f t="shared" si="38"/>
        <v>3500</v>
      </c>
      <c r="H312" s="77">
        <f t="shared" si="39"/>
        <v>998.97840000000008</v>
      </c>
      <c r="I312" s="69"/>
      <c r="J312" s="69"/>
      <c r="K312" s="69"/>
      <c r="L312" s="70"/>
    </row>
    <row r="313" spans="1:12" s="19" customFormat="1" ht="30" x14ac:dyDescent="0.2">
      <c r="A313" s="24">
        <f t="shared" si="29"/>
        <v>282</v>
      </c>
      <c r="B313" s="21" t="s">
        <v>351</v>
      </c>
      <c r="C313" s="86">
        <v>0.24974460000000001</v>
      </c>
      <c r="D313" s="67" t="s">
        <v>5</v>
      </c>
      <c r="E313" s="68">
        <v>6000</v>
      </c>
      <c r="F313" s="66"/>
      <c r="G313" s="68">
        <f t="shared" si="38"/>
        <v>6000</v>
      </c>
      <c r="H313" s="77">
        <f t="shared" si="39"/>
        <v>1498.4676000000002</v>
      </c>
      <c r="I313" s="69"/>
      <c r="J313" s="69"/>
      <c r="K313" s="69"/>
      <c r="L313" s="70"/>
    </row>
    <row r="314" spans="1:12" s="19" customFormat="1" ht="30" x14ac:dyDescent="0.2">
      <c r="A314" s="24">
        <f t="shared" si="29"/>
        <v>283</v>
      </c>
      <c r="B314" s="21" t="s">
        <v>352</v>
      </c>
      <c r="C314" s="86">
        <v>0.2140668</v>
      </c>
      <c r="D314" s="67" t="s">
        <v>5</v>
      </c>
      <c r="E314" s="68">
        <v>12000</v>
      </c>
      <c r="F314" s="66"/>
      <c r="G314" s="68">
        <f t="shared" si="38"/>
        <v>12000</v>
      </c>
      <c r="H314" s="77">
        <f t="shared" si="39"/>
        <v>2568.8016000000002</v>
      </c>
      <c r="I314" s="69"/>
      <c r="J314" s="69"/>
      <c r="K314" s="69"/>
      <c r="L314" s="70"/>
    </row>
    <row r="315" spans="1:12" s="19" customFormat="1" ht="15" x14ac:dyDescent="0.2">
      <c r="A315" s="24">
        <f t="shared" si="29"/>
        <v>284</v>
      </c>
      <c r="B315" s="21" t="s">
        <v>353</v>
      </c>
      <c r="C315" s="86">
        <v>0.69714421199999999</v>
      </c>
      <c r="D315" s="67" t="s">
        <v>5</v>
      </c>
      <c r="E315" s="68">
        <v>3500</v>
      </c>
      <c r="F315" s="66"/>
      <c r="G315" s="68">
        <f t="shared" si="38"/>
        <v>3500</v>
      </c>
      <c r="H315" s="77">
        <f t="shared" si="39"/>
        <v>2440.0047420000001</v>
      </c>
      <c r="I315" s="69"/>
      <c r="J315" s="69"/>
      <c r="K315" s="69"/>
      <c r="L315" s="70"/>
    </row>
    <row r="316" spans="1:12" s="19" customFormat="1" ht="15" x14ac:dyDescent="0.2">
      <c r="A316" s="24">
        <f t="shared" si="29"/>
        <v>285</v>
      </c>
      <c r="B316" s="21" t="s">
        <v>354</v>
      </c>
      <c r="C316" s="86">
        <v>0.22976503200000004</v>
      </c>
      <c r="D316" s="67" t="s">
        <v>5</v>
      </c>
      <c r="E316" s="68">
        <v>4500</v>
      </c>
      <c r="F316" s="66"/>
      <c r="G316" s="68">
        <f t="shared" si="38"/>
        <v>4500</v>
      </c>
      <c r="H316" s="77">
        <f t="shared" si="39"/>
        <v>1033.9426440000002</v>
      </c>
      <c r="I316" s="69"/>
      <c r="J316" s="69"/>
      <c r="K316" s="69"/>
      <c r="L316" s="70"/>
    </row>
    <row r="317" spans="1:12" s="19" customFormat="1" ht="15" x14ac:dyDescent="0.2">
      <c r="A317" s="24">
        <f t="shared" si="29"/>
        <v>286</v>
      </c>
      <c r="B317" s="21" t="s">
        <v>311</v>
      </c>
      <c r="C317" s="86">
        <v>0.51732810000000007</v>
      </c>
      <c r="D317" s="67" t="s">
        <v>5</v>
      </c>
      <c r="E317" s="68">
        <v>900</v>
      </c>
      <c r="F317" s="66"/>
      <c r="G317" s="68">
        <f t="shared" si="38"/>
        <v>900</v>
      </c>
      <c r="H317" s="77">
        <f t="shared" si="39"/>
        <v>465.59529000000003</v>
      </c>
      <c r="I317" s="69"/>
      <c r="J317" s="69"/>
      <c r="K317" s="69"/>
      <c r="L317" s="70"/>
    </row>
    <row r="318" spans="1:12" s="19" customFormat="1" ht="30" x14ac:dyDescent="0.2">
      <c r="A318" s="24">
        <f t="shared" si="29"/>
        <v>287</v>
      </c>
      <c r="B318" s="21" t="s">
        <v>344</v>
      </c>
      <c r="C318" s="86">
        <v>0.44597250000000005</v>
      </c>
      <c r="D318" s="67" t="s">
        <v>5</v>
      </c>
      <c r="E318" s="68">
        <v>1100</v>
      </c>
      <c r="F318" s="66"/>
      <c r="G318" s="68">
        <f t="shared" si="38"/>
        <v>1100</v>
      </c>
      <c r="H318" s="77">
        <f t="shared" si="39"/>
        <v>490.56975000000006</v>
      </c>
      <c r="I318" s="69"/>
      <c r="J318" s="69"/>
      <c r="K318" s="69"/>
      <c r="L318" s="70"/>
    </row>
    <row r="319" spans="1:12" s="19" customFormat="1" ht="30" x14ac:dyDescent="0.2">
      <c r="A319" s="24">
        <f t="shared" si="29"/>
        <v>288</v>
      </c>
      <c r="B319" s="21" t="s">
        <v>345</v>
      </c>
      <c r="C319" s="86">
        <v>0.44597250000000005</v>
      </c>
      <c r="D319" s="67" t="s">
        <v>5</v>
      </c>
      <c r="E319" s="68">
        <v>1500</v>
      </c>
      <c r="F319" s="66"/>
      <c r="G319" s="68">
        <f t="shared" si="38"/>
        <v>1500</v>
      </c>
      <c r="H319" s="77">
        <f t="shared" si="39"/>
        <v>668.95875000000012</v>
      </c>
      <c r="I319" s="69"/>
      <c r="J319" s="69"/>
      <c r="K319" s="69"/>
      <c r="L319" s="70"/>
    </row>
    <row r="320" spans="1:12" s="19" customFormat="1" ht="15" x14ac:dyDescent="0.2">
      <c r="A320" s="24">
        <f t="shared" si="29"/>
        <v>289</v>
      </c>
      <c r="B320" s="21" t="s">
        <v>347</v>
      </c>
      <c r="C320" s="86">
        <v>0.44597250000000005</v>
      </c>
      <c r="D320" s="67" t="s">
        <v>5</v>
      </c>
      <c r="E320" s="68">
        <v>2000</v>
      </c>
      <c r="F320" s="66"/>
      <c r="G320" s="68">
        <f t="shared" si="38"/>
        <v>2000</v>
      </c>
      <c r="H320" s="77">
        <f t="shared" si="39"/>
        <v>891.94500000000005</v>
      </c>
      <c r="I320" s="69"/>
      <c r="J320" s="69"/>
      <c r="K320" s="69"/>
      <c r="L320" s="70"/>
    </row>
    <row r="321" spans="1:12" s="19" customFormat="1" ht="15" x14ac:dyDescent="0.2">
      <c r="A321" s="24">
        <f t="shared" si="29"/>
        <v>290</v>
      </c>
      <c r="B321" s="21" t="s">
        <v>346</v>
      </c>
      <c r="C321" s="86">
        <v>0.44597250000000005</v>
      </c>
      <c r="D321" s="67" t="s">
        <v>5</v>
      </c>
      <c r="E321" s="68">
        <v>3000</v>
      </c>
      <c r="F321" s="66"/>
      <c r="G321" s="68">
        <f t="shared" si="38"/>
        <v>3000</v>
      </c>
      <c r="H321" s="77">
        <f t="shared" si="39"/>
        <v>1337.9175000000002</v>
      </c>
      <c r="I321" s="69"/>
      <c r="J321" s="69"/>
      <c r="K321" s="69"/>
      <c r="L321" s="70"/>
    </row>
    <row r="322" spans="1:12" s="19" customFormat="1" ht="30" x14ac:dyDescent="0.2">
      <c r="A322" s="24">
        <f t="shared" si="29"/>
        <v>291</v>
      </c>
      <c r="B322" s="21" t="s">
        <v>348</v>
      </c>
      <c r="C322" s="86">
        <v>0.35677800000000004</v>
      </c>
      <c r="D322" s="67" t="s">
        <v>5</v>
      </c>
      <c r="E322" s="68">
        <v>3500</v>
      </c>
      <c r="F322" s="66"/>
      <c r="G322" s="68">
        <f t="shared" si="38"/>
        <v>3500</v>
      </c>
      <c r="H322" s="77">
        <f t="shared" si="39"/>
        <v>1248.7230000000002</v>
      </c>
      <c r="I322" s="69"/>
      <c r="J322" s="69"/>
      <c r="K322" s="69"/>
      <c r="L322" s="70"/>
    </row>
    <row r="323" spans="1:12" s="19" customFormat="1" ht="15" x14ac:dyDescent="0.2">
      <c r="A323" s="24">
        <f t="shared" si="29"/>
        <v>292</v>
      </c>
      <c r="B323" s="21" t="s">
        <v>48</v>
      </c>
      <c r="C323" s="86">
        <v>0.71355600000000008</v>
      </c>
      <c r="D323" s="67" t="s">
        <v>5</v>
      </c>
      <c r="E323" s="68">
        <v>300</v>
      </c>
      <c r="F323" s="66"/>
      <c r="G323" s="68">
        <f t="shared" si="38"/>
        <v>300</v>
      </c>
      <c r="H323" s="77">
        <f t="shared" si="39"/>
        <v>214.06680000000003</v>
      </c>
      <c r="I323" s="69"/>
      <c r="J323" s="69"/>
      <c r="K323" s="69"/>
      <c r="L323" s="70"/>
    </row>
    <row r="324" spans="1:12" s="19" customFormat="1" ht="60" x14ac:dyDescent="0.2">
      <c r="A324" s="24">
        <f t="shared" si="29"/>
        <v>293</v>
      </c>
      <c r="B324" s="21" t="s">
        <v>49</v>
      </c>
      <c r="C324" s="86">
        <v>0.1605501</v>
      </c>
      <c r="D324" s="67" t="s">
        <v>5</v>
      </c>
      <c r="E324" s="68">
        <v>17000</v>
      </c>
      <c r="F324" s="66"/>
      <c r="G324" s="68">
        <f t="shared" si="38"/>
        <v>17000</v>
      </c>
      <c r="H324" s="77">
        <f t="shared" si="39"/>
        <v>2729.3517000000002</v>
      </c>
      <c r="I324" s="69"/>
      <c r="J324" s="69"/>
      <c r="K324" s="69"/>
      <c r="L324" s="70"/>
    </row>
    <row r="325" spans="1:12" s="19" customFormat="1" ht="15" x14ac:dyDescent="0.2">
      <c r="A325" s="24">
        <f t="shared" si="29"/>
        <v>294</v>
      </c>
      <c r="B325" s="21" t="s">
        <v>50</v>
      </c>
      <c r="C325" s="86">
        <v>0.19622790000000001</v>
      </c>
      <c r="D325" s="67" t="s">
        <v>5</v>
      </c>
      <c r="E325" s="68">
        <v>12000</v>
      </c>
      <c r="F325" s="66"/>
      <c r="G325" s="68">
        <f t="shared" si="38"/>
        <v>12000</v>
      </c>
      <c r="H325" s="77">
        <f t="shared" si="39"/>
        <v>2354.7348000000002</v>
      </c>
      <c r="I325" s="69"/>
      <c r="J325" s="69"/>
      <c r="K325" s="69"/>
      <c r="L325" s="70"/>
    </row>
    <row r="326" spans="1:12" s="19" customFormat="1" ht="15" x14ac:dyDescent="0.2">
      <c r="A326" s="24">
        <f t="shared" si="29"/>
        <v>295</v>
      </c>
      <c r="B326" s="21" t="s">
        <v>51</v>
      </c>
      <c r="C326" s="86">
        <v>0.23360753106000001</v>
      </c>
      <c r="D326" s="67" t="s">
        <v>5</v>
      </c>
      <c r="E326" s="68">
        <v>9000</v>
      </c>
      <c r="F326" s="66"/>
      <c r="G326" s="68">
        <f t="shared" si="38"/>
        <v>9000</v>
      </c>
      <c r="H326" s="77">
        <f t="shared" si="39"/>
        <v>2102.4677795400003</v>
      </c>
      <c r="I326" s="69"/>
      <c r="J326" s="69"/>
      <c r="K326" s="69"/>
      <c r="L326" s="70"/>
    </row>
    <row r="327" spans="1:12" s="19" customFormat="1" ht="30" x14ac:dyDescent="0.2">
      <c r="A327" s="24">
        <f t="shared" si="29"/>
        <v>296</v>
      </c>
      <c r="B327" s="21" t="s">
        <v>275</v>
      </c>
      <c r="C327" s="86">
        <v>1.6055010000000001</v>
      </c>
      <c r="D327" s="67" t="s">
        <v>5</v>
      </c>
      <c r="E327" s="68">
        <v>300</v>
      </c>
      <c r="F327" s="66"/>
      <c r="G327" s="68">
        <f t="shared" si="38"/>
        <v>300</v>
      </c>
      <c r="H327" s="77">
        <f t="shared" si="39"/>
        <v>481.65030000000002</v>
      </c>
      <c r="I327" s="69"/>
      <c r="J327" s="69"/>
      <c r="K327" s="69"/>
      <c r="L327" s="70"/>
    </row>
    <row r="328" spans="1:12" s="19" customFormat="1" ht="30" x14ac:dyDescent="0.2">
      <c r="A328" s="24">
        <f t="shared" si="29"/>
        <v>297</v>
      </c>
      <c r="B328" s="21" t="s">
        <v>183</v>
      </c>
      <c r="C328" s="86">
        <v>0.71355600000000008</v>
      </c>
      <c r="D328" s="67" t="s">
        <v>5</v>
      </c>
      <c r="E328" s="68">
        <v>500</v>
      </c>
      <c r="F328" s="66"/>
      <c r="G328" s="68">
        <f t="shared" si="38"/>
        <v>500</v>
      </c>
      <c r="H328" s="77">
        <f t="shared" si="39"/>
        <v>356.77800000000002</v>
      </c>
      <c r="I328" s="69"/>
      <c r="J328" s="69"/>
      <c r="K328" s="69"/>
      <c r="L328" s="70"/>
    </row>
    <row r="329" spans="1:12" s="19" customFormat="1" ht="30" x14ac:dyDescent="0.2">
      <c r="A329" s="24">
        <f t="shared" si="29"/>
        <v>298</v>
      </c>
      <c r="B329" s="21" t="s">
        <v>185</v>
      </c>
      <c r="C329" s="86">
        <v>7.1355600000000005E-2</v>
      </c>
      <c r="D329" s="67" t="s">
        <v>5</v>
      </c>
      <c r="E329" s="68">
        <v>500</v>
      </c>
      <c r="F329" s="66"/>
      <c r="G329" s="68">
        <f t="shared" si="38"/>
        <v>500</v>
      </c>
      <c r="H329" s="77">
        <f t="shared" si="39"/>
        <v>35.677800000000005</v>
      </c>
      <c r="I329" s="69"/>
      <c r="J329" s="69"/>
      <c r="K329" s="69"/>
      <c r="L329" s="70"/>
    </row>
    <row r="330" spans="1:12" s="19" customFormat="1" ht="30" x14ac:dyDescent="0.2">
      <c r="A330" s="24">
        <f t="shared" si="29"/>
        <v>299</v>
      </c>
      <c r="B330" s="21" t="s">
        <v>184</v>
      </c>
      <c r="C330" s="86">
        <v>0.35677800000000004</v>
      </c>
      <c r="D330" s="67" t="s">
        <v>5</v>
      </c>
      <c r="E330" s="68">
        <v>500</v>
      </c>
      <c r="F330" s="66"/>
      <c r="G330" s="68">
        <f t="shared" si="38"/>
        <v>500</v>
      </c>
      <c r="H330" s="77">
        <f t="shared" si="39"/>
        <v>178.38900000000001</v>
      </c>
      <c r="I330" s="69"/>
      <c r="J330" s="69"/>
      <c r="K330" s="69"/>
      <c r="L330" s="70"/>
    </row>
    <row r="331" spans="1:12" ht="15.75" thickBot="1" x14ac:dyDescent="0.3">
      <c r="A331" s="10"/>
      <c r="B331" s="37" t="s">
        <v>17</v>
      </c>
      <c r="C331" s="90"/>
      <c r="D331" s="60"/>
      <c r="E331" s="28"/>
      <c r="F331" s="28"/>
      <c r="G331" s="74"/>
      <c r="H331" s="79">
        <f>SUM(H311:H330)</f>
        <v>23167.35445554</v>
      </c>
      <c r="I331" s="13"/>
      <c r="J331" s="14"/>
      <c r="K331" s="14"/>
      <c r="L331" s="15"/>
    </row>
    <row r="332" spans="1:12" ht="15" x14ac:dyDescent="0.25">
      <c r="A332" s="7"/>
      <c r="B332" s="33" t="s">
        <v>18</v>
      </c>
      <c r="C332" s="91"/>
      <c r="D332" s="57"/>
      <c r="E332" s="25"/>
      <c r="F332" s="25"/>
      <c r="G332" s="72"/>
      <c r="H332" s="82"/>
      <c r="I332" s="8"/>
      <c r="J332" s="8"/>
      <c r="K332" s="8"/>
      <c r="L332" s="9"/>
    </row>
    <row r="333" spans="1:12" s="19" customFormat="1" ht="30" x14ac:dyDescent="0.2">
      <c r="A333" s="24">
        <f>A330+1</f>
        <v>300</v>
      </c>
      <c r="B333" s="21" t="s">
        <v>186</v>
      </c>
      <c r="C333" s="86">
        <v>1.7838900000000002</v>
      </c>
      <c r="D333" s="67" t="s">
        <v>7</v>
      </c>
      <c r="E333" s="68">
        <v>350</v>
      </c>
      <c r="F333" s="66"/>
      <c r="G333" s="68">
        <f t="shared" ref="G333:G342" si="40">SUM(E333-(E333*F333))</f>
        <v>350</v>
      </c>
      <c r="H333" s="77">
        <f t="shared" ref="H333:H342" si="41">G333*C333</f>
        <v>624.36150000000009</v>
      </c>
      <c r="I333" s="69"/>
      <c r="J333" s="69"/>
      <c r="K333" s="69"/>
      <c r="L333" s="70"/>
    </row>
    <row r="334" spans="1:12" s="19" customFormat="1" ht="15" x14ac:dyDescent="0.2">
      <c r="A334" s="24">
        <f t="shared" si="29"/>
        <v>301</v>
      </c>
      <c r="B334" s="21" t="s">
        <v>187</v>
      </c>
      <c r="C334" s="86">
        <v>1.2629941200000001</v>
      </c>
      <c r="D334" s="67" t="s">
        <v>7</v>
      </c>
      <c r="E334" s="68">
        <v>300</v>
      </c>
      <c r="F334" s="66"/>
      <c r="G334" s="68">
        <f t="shared" si="40"/>
        <v>300</v>
      </c>
      <c r="H334" s="77">
        <f t="shared" si="41"/>
        <v>378.89823600000005</v>
      </c>
      <c r="I334" s="69"/>
      <c r="J334" s="69"/>
      <c r="K334" s="69"/>
      <c r="L334" s="70"/>
    </row>
    <row r="335" spans="1:12" s="19" customFormat="1" ht="15" x14ac:dyDescent="0.2">
      <c r="A335" s="24">
        <f t="shared" si="29"/>
        <v>302</v>
      </c>
      <c r="B335" s="21" t="s">
        <v>171</v>
      </c>
      <c r="C335" s="86">
        <v>0.150560316</v>
      </c>
      <c r="D335" s="67" t="s">
        <v>5</v>
      </c>
      <c r="E335" s="68">
        <v>17000</v>
      </c>
      <c r="F335" s="66"/>
      <c r="G335" s="68">
        <f t="shared" si="40"/>
        <v>17000</v>
      </c>
      <c r="H335" s="77">
        <f t="shared" si="41"/>
        <v>2559.5253720000001</v>
      </c>
      <c r="I335" s="69"/>
      <c r="J335" s="69"/>
      <c r="K335" s="69"/>
      <c r="L335" s="70"/>
    </row>
    <row r="336" spans="1:12" s="19" customFormat="1" ht="15" x14ac:dyDescent="0.2">
      <c r="A336" s="24">
        <f t="shared" si="29"/>
        <v>303</v>
      </c>
      <c r="B336" s="21" t="s">
        <v>172</v>
      </c>
      <c r="C336" s="86">
        <v>1.9444401000000002</v>
      </c>
      <c r="D336" s="67" t="s">
        <v>7</v>
      </c>
      <c r="E336" s="68">
        <v>220</v>
      </c>
      <c r="F336" s="66"/>
      <c r="G336" s="68">
        <f t="shared" si="40"/>
        <v>220</v>
      </c>
      <c r="H336" s="77">
        <f t="shared" si="41"/>
        <v>427.77682200000004</v>
      </c>
      <c r="I336" s="69"/>
      <c r="J336" s="69"/>
      <c r="K336" s="69"/>
      <c r="L336" s="70"/>
    </row>
    <row r="337" spans="1:12" s="19" customFormat="1" ht="15" x14ac:dyDescent="0.2">
      <c r="A337" s="24">
        <f t="shared" si="29"/>
        <v>304</v>
      </c>
      <c r="B337" s="21" t="s">
        <v>41</v>
      </c>
      <c r="C337" s="86">
        <v>1.9765501200000002</v>
      </c>
      <c r="D337" s="67" t="s">
        <v>7</v>
      </c>
      <c r="E337" s="68">
        <v>300</v>
      </c>
      <c r="F337" s="66"/>
      <c r="G337" s="68">
        <f t="shared" si="40"/>
        <v>300</v>
      </c>
      <c r="H337" s="77">
        <f t="shared" si="41"/>
        <v>592.96503600000005</v>
      </c>
      <c r="I337" s="69"/>
      <c r="J337" s="69"/>
      <c r="K337" s="69"/>
      <c r="L337" s="70"/>
    </row>
    <row r="338" spans="1:12" s="19" customFormat="1" ht="30" x14ac:dyDescent="0.2">
      <c r="A338" s="24">
        <f t="shared" si="29"/>
        <v>305</v>
      </c>
      <c r="B338" s="21" t="s">
        <v>97</v>
      </c>
      <c r="C338" s="86">
        <v>1.2308841000000001</v>
      </c>
      <c r="D338" s="67" t="s">
        <v>7</v>
      </c>
      <c r="E338" s="68">
        <v>400</v>
      </c>
      <c r="F338" s="66"/>
      <c r="G338" s="68">
        <f t="shared" si="40"/>
        <v>400</v>
      </c>
      <c r="H338" s="77">
        <f t="shared" si="41"/>
        <v>492.35364000000004</v>
      </c>
      <c r="I338" s="69"/>
      <c r="J338" s="69"/>
      <c r="K338" s="69"/>
      <c r="L338" s="70"/>
    </row>
    <row r="339" spans="1:12" s="19" customFormat="1" ht="15" x14ac:dyDescent="0.2">
      <c r="A339" s="24">
        <f t="shared" si="29"/>
        <v>306</v>
      </c>
      <c r="B339" s="21" t="s">
        <v>40</v>
      </c>
      <c r="C339" s="86">
        <v>1.6233399000000002</v>
      </c>
      <c r="D339" s="67" t="s">
        <v>7</v>
      </c>
      <c r="E339" s="68">
        <v>450</v>
      </c>
      <c r="F339" s="66"/>
      <c r="G339" s="68">
        <f t="shared" si="40"/>
        <v>450</v>
      </c>
      <c r="H339" s="77">
        <f t="shared" si="41"/>
        <v>730.50295500000004</v>
      </c>
      <c r="I339" s="69"/>
      <c r="J339" s="69"/>
      <c r="K339" s="69"/>
      <c r="L339" s="70"/>
    </row>
    <row r="340" spans="1:12" s="19" customFormat="1" ht="15" x14ac:dyDescent="0.2">
      <c r="A340" s="24">
        <f t="shared" si="29"/>
        <v>307</v>
      </c>
      <c r="B340" s="21" t="s">
        <v>154</v>
      </c>
      <c r="C340" s="86">
        <v>0.76707270000000005</v>
      </c>
      <c r="D340" s="67" t="s">
        <v>6</v>
      </c>
      <c r="E340" s="68">
        <v>9000</v>
      </c>
      <c r="F340" s="66"/>
      <c r="G340" s="68">
        <f t="shared" si="40"/>
        <v>9000</v>
      </c>
      <c r="H340" s="77">
        <f t="shared" si="41"/>
        <v>6903.6543000000001</v>
      </c>
      <c r="I340" s="69"/>
      <c r="J340" s="69"/>
      <c r="K340" s="69"/>
      <c r="L340" s="70"/>
    </row>
    <row r="341" spans="1:12" s="19" customFormat="1" ht="15" x14ac:dyDescent="0.2">
      <c r="A341" s="24">
        <f t="shared" si="29"/>
        <v>308</v>
      </c>
      <c r="B341" s="21" t="s">
        <v>78</v>
      </c>
      <c r="C341" s="86">
        <v>0.76707270000000005</v>
      </c>
      <c r="D341" s="67" t="s">
        <v>79</v>
      </c>
      <c r="E341" s="68">
        <v>450</v>
      </c>
      <c r="F341" s="66"/>
      <c r="G341" s="68">
        <f t="shared" si="40"/>
        <v>450</v>
      </c>
      <c r="H341" s="77">
        <f t="shared" si="41"/>
        <v>345.18271500000003</v>
      </c>
      <c r="I341" s="69"/>
      <c r="J341" s="69"/>
      <c r="K341" s="69"/>
      <c r="L341" s="70"/>
    </row>
    <row r="342" spans="1:12" s="19" customFormat="1" ht="15" x14ac:dyDescent="0.2">
      <c r="A342" s="24">
        <f t="shared" si="29"/>
        <v>309</v>
      </c>
      <c r="B342" s="21" t="s">
        <v>80</v>
      </c>
      <c r="C342" s="86">
        <v>0.30129902100000006</v>
      </c>
      <c r="D342" s="67" t="s">
        <v>5</v>
      </c>
      <c r="E342" s="68">
        <v>2500</v>
      </c>
      <c r="F342" s="66"/>
      <c r="G342" s="68">
        <f t="shared" si="40"/>
        <v>2500</v>
      </c>
      <c r="H342" s="77">
        <f t="shared" si="41"/>
        <v>753.2475525000001</v>
      </c>
      <c r="I342" s="69"/>
      <c r="J342" s="69"/>
      <c r="K342" s="69"/>
      <c r="L342" s="70"/>
    </row>
    <row r="343" spans="1:12" ht="15.75" thickBot="1" x14ac:dyDescent="0.3">
      <c r="A343" s="10"/>
      <c r="B343" s="37" t="s">
        <v>82</v>
      </c>
      <c r="C343" s="50"/>
      <c r="D343" s="60"/>
      <c r="E343" s="28"/>
      <c r="F343" s="28"/>
      <c r="G343" s="74"/>
      <c r="H343" s="79">
        <f>SUM(H333:H342)</f>
        <v>13808.468128500002</v>
      </c>
      <c r="I343" s="13"/>
      <c r="J343" s="14"/>
      <c r="K343" s="14"/>
      <c r="L343" s="15"/>
    </row>
    <row r="344" spans="1:12" ht="15.75" thickBot="1" x14ac:dyDescent="0.3">
      <c r="A344" s="16"/>
      <c r="B344" s="41" t="s">
        <v>368</v>
      </c>
      <c r="C344" s="52"/>
      <c r="D344" s="62"/>
      <c r="E344" s="30"/>
      <c r="F344" s="30"/>
      <c r="G344" s="76"/>
      <c r="H344" s="80">
        <f>SUM(H343,H331,H309,H285,H235,H179,H165,H147,H111,H50,H20,H75,H241,H221,H206,H60)</f>
        <v>3359135.8081252403</v>
      </c>
      <c r="I344"/>
      <c r="J344"/>
      <c r="K344"/>
    </row>
    <row r="345" spans="1:12" ht="15" x14ac:dyDescent="0.25">
      <c r="A345" s="7"/>
      <c r="B345" s="33" t="s">
        <v>84</v>
      </c>
      <c r="C345" s="47"/>
      <c r="D345" s="57"/>
      <c r="E345" s="25"/>
      <c r="F345" s="8"/>
      <c r="G345" s="18"/>
      <c r="H345" s="82"/>
      <c r="I345" s="8"/>
      <c r="J345" s="8"/>
      <c r="K345" s="8"/>
      <c r="L345" s="9"/>
    </row>
    <row r="346" spans="1:12" ht="42.75" x14ac:dyDescent="0.2">
      <c r="A346" s="24">
        <f>A342+1</f>
        <v>310</v>
      </c>
      <c r="B346" s="39" t="s">
        <v>155</v>
      </c>
      <c r="C346" s="53" t="s">
        <v>98</v>
      </c>
      <c r="D346" s="67" t="s">
        <v>5</v>
      </c>
      <c r="E346" s="112" t="s">
        <v>99</v>
      </c>
      <c r="F346" s="113"/>
      <c r="G346" s="113"/>
      <c r="H346" s="113"/>
      <c r="I346" s="113"/>
      <c r="J346" s="114"/>
      <c r="L346" s="23" t="s">
        <v>139</v>
      </c>
    </row>
    <row r="347" spans="1:12" ht="57" x14ac:dyDescent="0.2">
      <c r="A347" s="24">
        <f t="shared" si="29"/>
        <v>311</v>
      </c>
      <c r="B347" s="39" t="s">
        <v>156</v>
      </c>
      <c r="C347" s="48">
        <v>5</v>
      </c>
      <c r="D347" s="67" t="s">
        <v>373</v>
      </c>
      <c r="E347" s="71">
        <v>0.1</v>
      </c>
      <c r="F347" s="66"/>
      <c r="G347" s="71">
        <f t="shared" ref="G347:G350" si="42">SUM(E347-(E347*F347))</f>
        <v>0.1</v>
      </c>
      <c r="H347" s="81">
        <f>G347*(H344-H309-H285)*C347</f>
        <v>1517094.5502288202</v>
      </c>
      <c r="I347" s="68"/>
      <c r="J347" s="68"/>
      <c r="L347" s="23" t="s">
        <v>241</v>
      </c>
    </row>
    <row r="348" spans="1:12" ht="30" x14ac:dyDescent="0.2">
      <c r="A348" s="24">
        <f t="shared" si="29"/>
        <v>312</v>
      </c>
      <c r="B348" s="39" t="s">
        <v>89</v>
      </c>
      <c r="C348" s="86">
        <v>3.5677800000000004</v>
      </c>
      <c r="D348" s="58" t="s">
        <v>88</v>
      </c>
      <c r="E348" s="26">
        <v>350</v>
      </c>
      <c r="F348" s="66"/>
      <c r="G348" s="68">
        <f t="shared" si="42"/>
        <v>350</v>
      </c>
      <c r="H348" s="81">
        <f>E348*C348</f>
        <v>1248.7230000000002</v>
      </c>
      <c r="I348" s="68"/>
      <c r="J348" s="68"/>
      <c r="L348" s="4" t="s">
        <v>134</v>
      </c>
    </row>
    <row r="349" spans="1:12" ht="15" x14ac:dyDescent="0.2">
      <c r="A349" s="24">
        <f t="shared" si="29"/>
        <v>313</v>
      </c>
      <c r="B349" s="39" t="s">
        <v>173</v>
      </c>
      <c r="C349" s="86">
        <v>3.5677800000000004</v>
      </c>
      <c r="D349" s="58" t="s">
        <v>88</v>
      </c>
      <c r="E349" s="26">
        <v>350</v>
      </c>
      <c r="F349" s="66"/>
      <c r="G349" s="68">
        <f t="shared" si="42"/>
        <v>350</v>
      </c>
      <c r="H349" s="81">
        <f>E349*C349</f>
        <v>1248.7230000000002</v>
      </c>
      <c r="I349" s="68"/>
      <c r="J349" s="68"/>
      <c r="L349" s="4" t="s">
        <v>134</v>
      </c>
    </row>
    <row r="350" spans="1:12" ht="30" x14ac:dyDescent="0.2">
      <c r="A350" s="24">
        <f t="shared" si="29"/>
        <v>314</v>
      </c>
      <c r="B350" s="39" t="s">
        <v>174</v>
      </c>
      <c r="C350" s="86">
        <v>0.44240472000000003</v>
      </c>
      <c r="D350" s="58" t="s">
        <v>87</v>
      </c>
      <c r="E350" s="26">
        <v>3000</v>
      </c>
      <c r="F350" s="66"/>
      <c r="G350" s="68">
        <f t="shared" si="42"/>
        <v>3000</v>
      </c>
      <c r="H350" s="81">
        <f>E350*C350</f>
        <v>1327.21416</v>
      </c>
      <c r="I350" s="68"/>
      <c r="J350" s="68"/>
      <c r="L350" s="4" t="s">
        <v>86</v>
      </c>
    </row>
    <row r="351" spans="1:12" ht="15.75" thickBot="1" x14ac:dyDescent="0.3">
      <c r="A351" s="10"/>
      <c r="B351" s="37" t="s">
        <v>85</v>
      </c>
      <c r="C351" s="50"/>
      <c r="D351" s="60"/>
      <c r="E351" s="28"/>
      <c r="F351" s="28"/>
      <c r="G351" s="74"/>
      <c r="H351" s="79">
        <f>SUM(H347:H350)</f>
        <v>1520919.2103888202</v>
      </c>
      <c r="I351" s="13"/>
      <c r="J351" s="14"/>
      <c r="K351" s="14"/>
      <c r="L351" s="15"/>
    </row>
    <row r="352" spans="1:12" ht="15.75" thickBot="1" x14ac:dyDescent="0.3">
      <c r="A352" s="16"/>
      <c r="B352" s="41" t="s">
        <v>369</v>
      </c>
      <c r="C352" s="52"/>
      <c r="D352" s="109">
        <f>H351+H344</f>
        <v>4880055.0185140604</v>
      </c>
      <c r="E352" s="110"/>
      <c r="F352" s="111"/>
      <c r="G352" s="19"/>
      <c r="H352" s="84"/>
      <c r="I352"/>
      <c r="J352"/>
      <c r="K352"/>
    </row>
    <row r="353" spans="2:11" ht="15" thickBot="1" x14ac:dyDescent="0.25">
      <c r="B353" s="42"/>
      <c r="C353" s="54"/>
      <c r="D353" s="63"/>
      <c r="E353"/>
      <c r="F353" s="31"/>
      <c r="G353" s="19"/>
      <c r="H353" s="84"/>
      <c r="I353"/>
      <c r="J353"/>
      <c r="K353"/>
    </row>
    <row r="354" spans="2:11" ht="15.75" thickBot="1" x14ac:dyDescent="0.25">
      <c r="B354" s="43" t="s">
        <v>26</v>
      </c>
      <c r="C354" s="54"/>
      <c r="D354" s="63"/>
      <c r="E354"/>
      <c r="F354" s="31"/>
      <c r="G354" s="19"/>
      <c r="H354" s="84"/>
      <c r="I354"/>
      <c r="J354"/>
      <c r="K354"/>
    </row>
    <row r="355" spans="2:11" ht="15" x14ac:dyDescent="0.25">
      <c r="B355" s="102" t="s">
        <v>27</v>
      </c>
      <c r="C355" s="103"/>
      <c r="D355" s="103"/>
      <c r="E355" s="103"/>
      <c r="F355" s="103"/>
      <c r="G355" s="103"/>
      <c r="H355" s="103"/>
      <c r="I355" s="103"/>
      <c r="J355" s="104"/>
      <c r="K355"/>
    </row>
    <row r="356" spans="2:11" ht="33" customHeight="1" x14ac:dyDescent="0.25">
      <c r="B356" s="105" t="s">
        <v>375</v>
      </c>
      <c r="C356" s="106"/>
      <c r="D356" s="106"/>
      <c r="E356" s="106"/>
      <c r="F356" s="106"/>
      <c r="G356" s="106"/>
      <c r="H356" s="106"/>
      <c r="I356" s="106"/>
      <c r="J356" s="107"/>
      <c r="K356"/>
    </row>
    <row r="357" spans="2:11" x14ac:dyDescent="0.2">
      <c r="B357" s="108"/>
      <c r="C357" s="108"/>
      <c r="D357" s="108"/>
      <c r="E357" s="108"/>
      <c r="F357" s="108"/>
      <c r="G357" s="108"/>
      <c r="H357" s="108"/>
      <c r="I357" s="108"/>
      <c r="J357" s="108"/>
      <c r="K357"/>
    </row>
    <row r="358" spans="2:11" x14ac:dyDescent="0.2">
      <c r="B358" s="44"/>
      <c r="C358" s="55"/>
      <c r="D358" s="64"/>
      <c r="E358" s="22"/>
      <c r="F358" s="31"/>
      <c r="G358" s="19"/>
      <c r="H358" s="84"/>
      <c r="I358"/>
      <c r="J358"/>
      <c r="K358"/>
    </row>
    <row r="359" spans="2:11" x14ac:dyDescent="0.2">
      <c r="B359" s="42"/>
      <c r="C359" s="54"/>
      <c r="D359" s="63"/>
      <c r="E359"/>
      <c r="F359" s="31"/>
      <c r="G359" s="19"/>
      <c r="H359" s="84"/>
      <c r="I359"/>
      <c r="J359"/>
      <c r="K359"/>
    </row>
    <row r="360" spans="2:11" x14ac:dyDescent="0.2">
      <c r="B360" s="42"/>
      <c r="C360" s="54"/>
      <c r="D360" s="63"/>
      <c r="E360"/>
      <c r="F360" s="31"/>
      <c r="G360" s="19"/>
      <c r="H360" s="84"/>
      <c r="I360"/>
      <c r="J360"/>
      <c r="K360"/>
    </row>
    <row r="361" spans="2:11" x14ac:dyDescent="0.2">
      <c r="B361" s="42"/>
      <c r="C361" s="54"/>
      <c r="D361" s="63"/>
      <c r="E361"/>
      <c r="F361" s="31"/>
      <c r="G361" s="19"/>
      <c r="H361" s="84"/>
      <c r="I361"/>
      <c r="J361"/>
      <c r="K361"/>
    </row>
    <row r="362" spans="2:11" x14ac:dyDescent="0.2">
      <c r="B362" s="42"/>
      <c r="C362" s="54"/>
      <c r="D362" s="63"/>
      <c r="E362"/>
      <c r="F362" s="31"/>
      <c r="G362" s="19"/>
      <c r="H362" s="84"/>
      <c r="I362"/>
      <c r="J362"/>
      <c r="K362"/>
    </row>
    <row r="363" spans="2:11" x14ac:dyDescent="0.2">
      <c r="B363" s="42"/>
      <c r="C363" s="54"/>
      <c r="D363" s="63"/>
      <c r="E363"/>
      <c r="F363" s="31"/>
      <c r="G363" s="19"/>
      <c r="H363" s="84"/>
      <c r="I363"/>
      <c r="J363"/>
      <c r="K363"/>
    </row>
    <row r="364" spans="2:11" x14ac:dyDescent="0.2">
      <c r="B364" s="42"/>
      <c r="C364" s="54"/>
      <c r="D364" s="63"/>
      <c r="E364"/>
      <c r="F364" s="31"/>
      <c r="G364" s="19"/>
      <c r="H364" s="84"/>
      <c r="I364"/>
      <c r="J364"/>
      <c r="K364"/>
    </row>
    <row r="365" spans="2:11" x14ac:dyDescent="0.2">
      <c r="B365" s="42"/>
      <c r="C365" s="54"/>
      <c r="D365" s="63"/>
      <c r="E365"/>
      <c r="F365" s="31"/>
      <c r="G365" s="19"/>
      <c r="H365" s="84"/>
      <c r="I365"/>
      <c r="J365"/>
      <c r="K365"/>
    </row>
    <row r="366" spans="2:11" x14ac:dyDescent="0.2">
      <c r="B366" s="42"/>
      <c r="C366" s="54"/>
      <c r="D366" s="63"/>
      <c r="E366"/>
      <c r="F366" s="31"/>
      <c r="G366" s="19"/>
      <c r="H366" s="84"/>
      <c r="I366"/>
      <c r="J366"/>
      <c r="K366"/>
    </row>
    <row r="367" spans="2:11" x14ac:dyDescent="0.2">
      <c r="B367" s="42"/>
      <c r="C367" s="54"/>
      <c r="D367" s="63"/>
      <c r="E367"/>
      <c r="F367" s="31"/>
      <c r="G367" s="19"/>
      <c r="H367" s="84"/>
      <c r="I367"/>
      <c r="J367"/>
      <c r="K367"/>
    </row>
    <row r="368" spans="2:11" x14ac:dyDescent="0.2">
      <c r="B368" s="42"/>
      <c r="C368" s="54"/>
      <c r="D368" s="63"/>
      <c r="E368"/>
      <c r="F368" s="31"/>
      <c r="G368" s="19"/>
      <c r="H368" s="84"/>
      <c r="I368"/>
      <c r="J368"/>
      <c r="K368"/>
    </row>
    <row r="369" spans="2:11" x14ac:dyDescent="0.2">
      <c r="B369" s="42"/>
      <c r="C369" s="54"/>
      <c r="D369" s="63"/>
      <c r="E369"/>
      <c r="F369" s="31"/>
      <c r="G369" s="19"/>
      <c r="H369" s="84"/>
      <c r="I369"/>
      <c r="J369"/>
      <c r="K369"/>
    </row>
    <row r="370" spans="2:11" x14ac:dyDescent="0.2">
      <c r="B370" s="42"/>
      <c r="C370" s="54"/>
      <c r="D370" s="63"/>
      <c r="E370"/>
      <c r="F370" s="31"/>
      <c r="G370" s="19"/>
      <c r="H370" s="84"/>
      <c r="I370"/>
      <c r="J370"/>
      <c r="K370"/>
    </row>
    <row r="371" spans="2:11" x14ac:dyDescent="0.2">
      <c r="B371" s="42"/>
      <c r="C371" s="54"/>
      <c r="D371" s="63"/>
      <c r="E371"/>
      <c r="F371" s="31"/>
      <c r="G371" s="19"/>
      <c r="H371" s="84"/>
      <c r="I371"/>
      <c r="J371"/>
      <c r="K371"/>
    </row>
    <row r="372" spans="2:11" x14ac:dyDescent="0.2">
      <c r="B372" s="42"/>
      <c r="C372" s="54"/>
      <c r="D372" s="63"/>
      <c r="E372"/>
      <c r="F372" s="31"/>
      <c r="G372" s="19"/>
      <c r="H372" s="84"/>
      <c r="I372"/>
      <c r="J372"/>
      <c r="K372"/>
    </row>
    <row r="373" spans="2:11" x14ac:dyDescent="0.2">
      <c r="B373" s="42"/>
      <c r="C373" s="54"/>
      <c r="D373" s="63"/>
      <c r="E373"/>
      <c r="F373" s="31"/>
      <c r="G373" s="19"/>
      <c r="H373" s="84"/>
      <c r="I373"/>
      <c r="J373"/>
      <c r="K373"/>
    </row>
    <row r="374" spans="2:11" x14ac:dyDescent="0.2">
      <c r="B374" s="42"/>
      <c r="C374" s="54"/>
      <c r="D374" s="63"/>
      <c r="E374"/>
      <c r="F374" s="31"/>
      <c r="G374" s="19"/>
      <c r="H374" s="84"/>
      <c r="I374"/>
      <c r="J374"/>
      <c r="K374"/>
    </row>
    <row r="375" spans="2:11" x14ac:dyDescent="0.2">
      <c r="B375" s="42"/>
      <c r="C375" s="54"/>
      <c r="D375" s="63"/>
      <c r="E375"/>
      <c r="F375" s="31"/>
      <c r="G375" s="19"/>
      <c r="H375" s="84"/>
      <c r="I375"/>
      <c r="J375"/>
      <c r="K375"/>
    </row>
    <row r="376" spans="2:11" x14ac:dyDescent="0.2">
      <c r="B376" s="42"/>
      <c r="C376" s="54"/>
      <c r="D376" s="63"/>
      <c r="E376"/>
      <c r="F376" s="31"/>
      <c r="G376" s="19"/>
      <c r="H376" s="84"/>
      <c r="I376"/>
      <c r="J376"/>
      <c r="K376"/>
    </row>
    <row r="377" spans="2:11" x14ac:dyDescent="0.2">
      <c r="B377" s="42"/>
      <c r="C377" s="54"/>
      <c r="D377" s="63"/>
      <c r="E377"/>
      <c r="F377" s="31"/>
      <c r="G377" s="19"/>
      <c r="H377" s="84"/>
      <c r="I377"/>
      <c r="J377"/>
      <c r="K377"/>
    </row>
    <row r="378" spans="2:11" x14ac:dyDescent="0.2">
      <c r="B378" s="42"/>
      <c r="C378" s="54"/>
      <c r="D378" s="63"/>
      <c r="E378"/>
      <c r="F378" s="31"/>
      <c r="G378" s="19"/>
      <c r="H378" s="84"/>
      <c r="I378"/>
      <c r="J378"/>
      <c r="K378"/>
    </row>
    <row r="379" spans="2:11" x14ac:dyDescent="0.2">
      <c r="B379" s="42"/>
      <c r="C379" s="54"/>
      <c r="D379" s="63"/>
      <c r="E379"/>
      <c r="F379" s="31"/>
      <c r="G379" s="19"/>
      <c r="H379" s="84"/>
      <c r="I379"/>
      <c r="J379"/>
      <c r="K379"/>
    </row>
    <row r="380" spans="2:11" x14ac:dyDescent="0.2">
      <c r="B380" s="42"/>
      <c r="C380" s="54"/>
      <c r="D380" s="63"/>
      <c r="E380"/>
      <c r="F380" s="31"/>
      <c r="G380" s="19"/>
      <c r="H380" s="84"/>
      <c r="I380"/>
      <c r="J380"/>
      <c r="K380"/>
    </row>
    <row r="381" spans="2:11" x14ac:dyDescent="0.2">
      <c r="B381" s="42"/>
      <c r="C381" s="54"/>
      <c r="D381" s="63"/>
      <c r="E381"/>
      <c r="F381" s="31"/>
      <c r="G381" s="19"/>
      <c r="H381" s="84"/>
      <c r="I381"/>
      <c r="J381"/>
      <c r="K381"/>
    </row>
    <row r="382" spans="2:11" x14ac:dyDescent="0.2">
      <c r="B382" s="42"/>
      <c r="C382" s="54"/>
      <c r="D382" s="63"/>
      <c r="E382"/>
      <c r="F382" s="31"/>
      <c r="G382" s="19"/>
      <c r="H382" s="84"/>
      <c r="I382"/>
      <c r="J382"/>
      <c r="K382"/>
    </row>
    <row r="383" spans="2:11" x14ac:dyDescent="0.2">
      <c r="B383" s="42"/>
      <c r="C383" s="54"/>
      <c r="D383" s="63"/>
      <c r="E383"/>
      <c r="F383" s="31"/>
      <c r="G383" s="19"/>
      <c r="H383" s="84"/>
      <c r="I383"/>
      <c r="J383"/>
      <c r="K383"/>
    </row>
    <row r="384" spans="2:11" x14ac:dyDescent="0.2">
      <c r="B384" s="42"/>
      <c r="C384" s="54"/>
      <c r="D384" s="63"/>
      <c r="E384"/>
      <c r="F384" s="31"/>
      <c r="G384" s="19"/>
      <c r="H384" s="84"/>
      <c r="I384"/>
      <c r="J384"/>
      <c r="K384"/>
    </row>
    <row r="385" spans="2:11" x14ac:dyDescent="0.2">
      <c r="B385" s="42"/>
      <c r="C385" s="54"/>
      <c r="D385" s="63"/>
      <c r="E385"/>
      <c r="F385" s="31"/>
      <c r="G385" s="19"/>
      <c r="H385" s="84"/>
      <c r="I385"/>
      <c r="J385"/>
      <c r="K385"/>
    </row>
    <row r="386" spans="2:11" x14ac:dyDescent="0.2">
      <c r="B386" s="42"/>
      <c r="C386" s="54"/>
      <c r="D386" s="63"/>
      <c r="E386"/>
      <c r="F386" s="31"/>
      <c r="G386" s="19"/>
      <c r="H386" s="84"/>
      <c r="I386"/>
      <c r="J386"/>
      <c r="K386"/>
    </row>
    <row r="387" spans="2:11" x14ac:dyDescent="0.2">
      <c r="B387" s="42"/>
      <c r="C387" s="54"/>
      <c r="D387" s="63"/>
      <c r="E387"/>
      <c r="F387" s="31"/>
      <c r="G387" s="19"/>
      <c r="H387" s="84"/>
      <c r="I387"/>
      <c r="J387"/>
      <c r="K387"/>
    </row>
    <row r="388" spans="2:11" x14ac:dyDescent="0.2">
      <c r="B388" s="42"/>
      <c r="C388" s="54"/>
      <c r="D388" s="63"/>
      <c r="E388"/>
      <c r="F388" s="31"/>
      <c r="G388" s="19"/>
      <c r="H388" s="84"/>
      <c r="I388"/>
      <c r="J388"/>
      <c r="K388"/>
    </row>
    <row r="389" spans="2:11" x14ac:dyDescent="0.2">
      <c r="B389" s="42"/>
      <c r="C389" s="54"/>
      <c r="D389" s="63"/>
      <c r="E389"/>
      <c r="F389" s="31"/>
      <c r="G389" s="19"/>
      <c r="H389" s="84"/>
      <c r="I389"/>
      <c r="J389"/>
      <c r="K389"/>
    </row>
    <row r="390" spans="2:11" x14ac:dyDescent="0.2">
      <c r="B390" s="42"/>
      <c r="C390" s="54"/>
      <c r="D390" s="63"/>
      <c r="E390"/>
      <c r="F390" s="31"/>
      <c r="G390" s="19"/>
      <c r="H390" s="84"/>
      <c r="I390"/>
      <c r="J390"/>
      <c r="K390"/>
    </row>
    <row r="391" spans="2:11" x14ac:dyDescent="0.2">
      <c r="B391" s="42"/>
      <c r="C391" s="54"/>
      <c r="D391" s="63"/>
      <c r="E391"/>
      <c r="F391" s="31"/>
      <c r="G391" s="19"/>
      <c r="H391" s="84"/>
      <c r="I391"/>
      <c r="J391"/>
      <c r="K391"/>
    </row>
    <row r="392" spans="2:11" x14ac:dyDescent="0.2">
      <c r="B392" s="42"/>
      <c r="C392" s="54"/>
      <c r="D392" s="63"/>
      <c r="E392"/>
      <c r="F392" s="31"/>
      <c r="G392" s="19"/>
      <c r="H392" s="84"/>
      <c r="I392"/>
      <c r="J392"/>
      <c r="K392"/>
    </row>
    <row r="393" spans="2:11" x14ac:dyDescent="0.2">
      <c r="B393" s="42"/>
      <c r="C393" s="54"/>
      <c r="D393" s="63"/>
      <c r="E393"/>
      <c r="F393" s="31"/>
      <c r="G393" s="19"/>
      <c r="H393" s="84"/>
      <c r="I393"/>
      <c r="J393"/>
      <c r="K393"/>
    </row>
    <row r="394" spans="2:11" x14ac:dyDescent="0.2">
      <c r="B394" s="42"/>
      <c r="C394" s="54"/>
      <c r="D394" s="63"/>
      <c r="E394"/>
      <c r="F394" s="31"/>
      <c r="G394" s="19"/>
      <c r="H394" s="84"/>
      <c r="I394"/>
      <c r="J394"/>
      <c r="K394"/>
    </row>
    <row r="395" spans="2:11" x14ac:dyDescent="0.2">
      <c r="B395" s="42"/>
      <c r="C395" s="54"/>
      <c r="D395" s="63"/>
      <c r="E395"/>
      <c r="F395" s="31"/>
      <c r="G395" s="19"/>
      <c r="H395" s="84"/>
      <c r="I395"/>
      <c r="J395"/>
      <c r="K395"/>
    </row>
    <row r="396" spans="2:11" x14ac:dyDescent="0.2">
      <c r="B396" s="42"/>
      <c r="C396" s="54"/>
      <c r="D396" s="63"/>
      <c r="E396"/>
      <c r="F396" s="31"/>
      <c r="G396" s="19"/>
      <c r="H396" s="84"/>
      <c r="I396"/>
      <c r="J396"/>
      <c r="K396"/>
    </row>
    <row r="397" spans="2:11" x14ac:dyDescent="0.2">
      <c r="B397" s="42"/>
      <c r="C397" s="54"/>
      <c r="D397" s="63"/>
      <c r="E397"/>
      <c r="F397" s="31"/>
      <c r="G397" s="19"/>
      <c r="H397" s="84"/>
      <c r="I397"/>
      <c r="J397"/>
      <c r="K397"/>
    </row>
    <row r="398" spans="2:11" x14ac:dyDescent="0.2">
      <c r="B398" s="42"/>
      <c r="C398" s="54"/>
      <c r="D398" s="63"/>
      <c r="E398"/>
      <c r="F398" s="31"/>
      <c r="G398" s="19"/>
      <c r="H398" s="84"/>
      <c r="I398"/>
      <c r="J398"/>
      <c r="K398"/>
    </row>
    <row r="399" spans="2:11" x14ac:dyDescent="0.2">
      <c r="B399" s="42"/>
      <c r="C399" s="54"/>
      <c r="D399" s="63"/>
      <c r="E399"/>
      <c r="F399" s="31"/>
      <c r="G399" s="19"/>
      <c r="H399" s="84"/>
      <c r="I399"/>
      <c r="J399"/>
      <c r="K399"/>
    </row>
    <row r="400" spans="2:11" x14ac:dyDescent="0.2">
      <c r="B400" s="42"/>
      <c r="C400" s="54"/>
      <c r="D400" s="63"/>
      <c r="E400"/>
      <c r="F400" s="31"/>
      <c r="G400" s="19"/>
      <c r="H400" s="84"/>
      <c r="I400"/>
      <c r="J400"/>
      <c r="K400"/>
    </row>
    <row r="401" spans="2:11" x14ac:dyDescent="0.2">
      <c r="B401" s="42"/>
      <c r="C401" s="54"/>
      <c r="D401" s="63"/>
      <c r="E401"/>
      <c r="F401" s="31"/>
      <c r="G401" s="19"/>
      <c r="H401" s="84"/>
      <c r="I401"/>
      <c r="J401"/>
      <c r="K401"/>
    </row>
    <row r="402" spans="2:11" x14ac:dyDescent="0.2">
      <c r="B402" s="42"/>
      <c r="C402" s="54"/>
      <c r="D402" s="63"/>
      <c r="E402"/>
      <c r="F402" s="31"/>
      <c r="G402" s="19"/>
      <c r="H402" s="84"/>
      <c r="I402"/>
      <c r="J402"/>
      <c r="K402"/>
    </row>
    <row r="403" spans="2:11" x14ac:dyDescent="0.2">
      <c r="B403" s="42"/>
      <c r="C403" s="54"/>
      <c r="D403" s="63"/>
      <c r="E403"/>
      <c r="F403" s="31"/>
      <c r="G403" s="19"/>
      <c r="H403" s="84"/>
      <c r="I403"/>
      <c r="J403"/>
      <c r="K403"/>
    </row>
    <row r="404" spans="2:11" x14ac:dyDescent="0.2">
      <c r="B404" s="42"/>
      <c r="C404" s="54"/>
      <c r="D404" s="63"/>
      <c r="E404"/>
      <c r="F404" s="31"/>
      <c r="G404" s="19"/>
      <c r="H404" s="84"/>
      <c r="I404"/>
      <c r="J404"/>
      <c r="K404"/>
    </row>
    <row r="405" spans="2:11" x14ac:dyDescent="0.2">
      <c r="B405" s="42"/>
      <c r="C405" s="54"/>
      <c r="D405" s="63"/>
      <c r="E405"/>
      <c r="F405" s="31"/>
      <c r="G405" s="19"/>
      <c r="H405" s="84"/>
      <c r="I405"/>
      <c r="J405"/>
      <c r="K405"/>
    </row>
    <row r="406" spans="2:11" x14ac:dyDescent="0.2">
      <c r="B406" s="42"/>
      <c r="C406" s="54"/>
      <c r="D406" s="63"/>
      <c r="E406"/>
      <c r="F406" s="31"/>
      <c r="G406" s="19"/>
      <c r="H406" s="84"/>
      <c r="I406"/>
      <c r="J406"/>
      <c r="K406"/>
    </row>
    <row r="407" spans="2:11" x14ac:dyDescent="0.2">
      <c r="B407" s="42"/>
      <c r="C407" s="54"/>
      <c r="D407" s="63"/>
      <c r="E407"/>
      <c r="F407" s="31"/>
      <c r="G407" s="19"/>
      <c r="H407" s="84"/>
      <c r="I407"/>
      <c r="J407"/>
      <c r="K407"/>
    </row>
    <row r="408" spans="2:11" x14ac:dyDescent="0.2">
      <c r="B408" s="42"/>
      <c r="C408" s="54"/>
      <c r="D408" s="63"/>
      <c r="E408"/>
      <c r="F408" s="31"/>
      <c r="G408" s="19"/>
      <c r="H408" s="84"/>
      <c r="I408"/>
      <c r="J408"/>
      <c r="K408"/>
    </row>
    <row r="409" spans="2:11" x14ac:dyDescent="0.2">
      <c r="B409" s="42"/>
      <c r="C409" s="54"/>
      <c r="D409" s="63"/>
      <c r="E409"/>
      <c r="F409" s="31"/>
      <c r="G409" s="19"/>
      <c r="H409" s="84"/>
      <c r="I409"/>
      <c r="J409"/>
      <c r="K409"/>
    </row>
    <row r="410" spans="2:11" x14ac:dyDescent="0.2">
      <c r="B410" s="42"/>
      <c r="C410" s="54"/>
      <c r="D410" s="63"/>
      <c r="E410"/>
      <c r="F410" s="31"/>
      <c r="G410" s="19"/>
      <c r="H410" s="84"/>
      <c r="I410"/>
      <c r="J410"/>
      <c r="K410"/>
    </row>
    <row r="411" spans="2:11" x14ac:dyDescent="0.2">
      <c r="B411" s="42"/>
      <c r="C411" s="54"/>
      <c r="D411" s="63"/>
      <c r="E411"/>
      <c r="F411" s="31"/>
      <c r="G411" s="19"/>
      <c r="H411" s="84"/>
      <c r="I411"/>
      <c r="J411"/>
      <c r="K411"/>
    </row>
    <row r="412" spans="2:11" x14ac:dyDescent="0.2">
      <c r="B412" s="42"/>
      <c r="C412" s="54"/>
      <c r="D412" s="63"/>
      <c r="E412"/>
      <c r="F412" s="31"/>
      <c r="G412" s="19"/>
      <c r="H412" s="84"/>
      <c r="I412"/>
      <c r="J412"/>
      <c r="K412"/>
    </row>
    <row r="413" spans="2:11" x14ac:dyDescent="0.2">
      <c r="B413" s="42"/>
      <c r="C413" s="54"/>
      <c r="D413" s="63"/>
      <c r="E413"/>
      <c r="F413" s="31"/>
      <c r="G413" s="19"/>
      <c r="H413" s="84"/>
      <c r="I413"/>
      <c r="J413"/>
      <c r="K413"/>
    </row>
    <row r="414" spans="2:11" x14ac:dyDescent="0.2">
      <c r="B414" s="42"/>
      <c r="C414" s="54"/>
      <c r="D414" s="63"/>
      <c r="E414"/>
      <c r="F414" s="31"/>
      <c r="G414" s="19"/>
      <c r="H414" s="84"/>
      <c r="I414"/>
      <c r="J414"/>
      <c r="K414"/>
    </row>
    <row r="415" spans="2:11" x14ac:dyDescent="0.2">
      <c r="B415" s="42"/>
      <c r="C415" s="54"/>
      <c r="D415" s="63"/>
      <c r="E415"/>
      <c r="F415" s="31"/>
      <c r="G415" s="19"/>
      <c r="H415" s="84"/>
      <c r="I415"/>
      <c r="J415"/>
      <c r="K415"/>
    </row>
    <row r="416" spans="2:11" x14ac:dyDescent="0.2">
      <c r="B416" s="42"/>
      <c r="C416" s="54"/>
      <c r="D416" s="63"/>
      <c r="E416"/>
      <c r="F416" s="31"/>
      <c r="G416" s="19"/>
      <c r="H416" s="84"/>
      <c r="I416"/>
      <c r="J416"/>
      <c r="K416"/>
    </row>
    <row r="417" spans="2:11" x14ac:dyDescent="0.2">
      <c r="B417" s="42"/>
      <c r="C417" s="54"/>
      <c r="D417" s="63"/>
      <c r="E417"/>
      <c r="F417" s="31"/>
      <c r="G417" s="19"/>
      <c r="H417" s="84"/>
      <c r="I417"/>
      <c r="J417"/>
      <c r="K417"/>
    </row>
    <row r="418" spans="2:11" x14ac:dyDescent="0.2">
      <c r="B418" s="42"/>
      <c r="C418" s="54"/>
      <c r="D418" s="63"/>
      <c r="E418"/>
      <c r="F418" s="31"/>
      <c r="G418" s="19"/>
      <c r="H418" s="84"/>
      <c r="I418"/>
      <c r="J418"/>
      <c r="K418"/>
    </row>
    <row r="419" spans="2:11" x14ac:dyDescent="0.2">
      <c r="B419" s="42"/>
      <c r="C419" s="54"/>
      <c r="D419" s="63"/>
      <c r="E419"/>
      <c r="F419" s="31"/>
      <c r="G419" s="19"/>
      <c r="H419" s="84"/>
      <c r="I419"/>
      <c r="J419"/>
      <c r="K419"/>
    </row>
    <row r="420" spans="2:11" x14ac:dyDescent="0.2">
      <c r="B420" s="42"/>
      <c r="C420" s="54"/>
      <c r="D420" s="63"/>
      <c r="E420"/>
      <c r="F420" s="31"/>
      <c r="G420" s="19"/>
      <c r="H420" s="84"/>
      <c r="I420"/>
      <c r="J420"/>
      <c r="K420"/>
    </row>
    <row r="421" spans="2:11" x14ac:dyDescent="0.2">
      <c r="B421" s="42"/>
      <c r="C421" s="54"/>
      <c r="D421" s="63"/>
      <c r="E421"/>
      <c r="F421" s="31"/>
      <c r="G421" s="19"/>
      <c r="H421" s="84"/>
      <c r="I421"/>
      <c r="J421"/>
      <c r="K421"/>
    </row>
    <row r="422" spans="2:11" x14ac:dyDescent="0.2">
      <c r="B422" s="42"/>
      <c r="C422" s="54"/>
      <c r="D422" s="63"/>
      <c r="E422"/>
      <c r="F422" s="31"/>
      <c r="G422" s="19"/>
      <c r="H422" s="84"/>
      <c r="I422"/>
      <c r="J422"/>
      <c r="K422"/>
    </row>
    <row r="423" spans="2:11" x14ac:dyDescent="0.2">
      <c r="B423" s="42"/>
      <c r="C423" s="54"/>
      <c r="D423" s="63"/>
      <c r="E423"/>
      <c r="F423" s="31"/>
      <c r="G423" s="19"/>
      <c r="H423" s="84"/>
      <c r="I423"/>
      <c r="J423"/>
      <c r="K423"/>
    </row>
    <row r="424" spans="2:11" x14ac:dyDescent="0.2">
      <c r="B424" s="42"/>
      <c r="C424" s="54"/>
      <c r="D424" s="63"/>
      <c r="E424"/>
      <c r="F424" s="31"/>
      <c r="G424" s="19"/>
      <c r="H424" s="84"/>
      <c r="I424"/>
      <c r="J424"/>
      <c r="K424"/>
    </row>
    <row r="425" spans="2:11" x14ac:dyDescent="0.2">
      <c r="B425" s="42"/>
      <c r="C425" s="54"/>
      <c r="D425" s="63"/>
      <c r="E425"/>
      <c r="F425" s="31"/>
      <c r="G425" s="19"/>
      <c r="H425" s="84"/>
      <c r="I425"/>
      <c r="J425"/>
      <c r="K425"/>
    </row>
    <row r="426" spans="2:11" x14ac:dyDescent="0.2">
      <c r="B426" s="42"/>
      <c r="C426" s="54"/>
      <c r="D426" s="63"/>
      <c r="E426"/>
      <c r="F426" s="31"/>
      <c r="G426" s="19"/>
      <c r="H426" s="84"/>
      <c r="I426"/>
      <c r="J426"/>
      <c r="K426"/>
    </row>
    <row r="427" spans="2:11" x14ac:dyDescent="0.2">
      <c r="B427" s="42"/>
      <c r="C427" s="54"/>
      <c r="D427" s="63"/>
      <c r="E427"/>
      <c r="F427" s="31"/>
      <c r="G427" s="19"/>
      <c r="H427" s="84"/>
      <c r="I427"/>
      <c r="J427"/>
      <c r="K427"/>
    </row>
    <row r="428" spans="2:11" x14ac:dyDescent="0.2">
      <c r="B428" s="42"/>
      <c r="C428" s="54"/>
      <c r="D428" s="63"/>
      <c r="E428"/>
      <c r="F428" s="31"/>
      <c r="G428" s="19"/>
      <c r="H428" s="84"/>
      <c r="I428"/>
      <c r="J428"/>
      <c r="K428"/>
    </row>
    <row r="429" spans="2:11" x14ac:dyDescent="0.2">
      <c r="B429" s="42"/>
      <c r="C429" s="54"/>
      <c r="D429" s="63"/>
      <c r="E429"/>
      <c r="F429" s="31"/>
      <c r="G429" s="19"/>
      <c r="H429" s="84"/>
      <c r="I429"/>
      <c r="J429"/>
      <c r="K429"/>
    </row>
    <row r="430" spans="2:11" x14ac:dyDescent="0.2">
      <c r="B430" s="42"/>
      <c r="C430" s="54"/>
      <c r="D430" s="63"/>
      <c r="E430"/>
      <c r="F430" s="31"/>
      <c r="G430" s="19"/>
      <c r="H430" s="84"/>
      <c r="I430"/>
      <c r="J430"/>
      <c r="K430"/>
    </row>
    <row r="431" spans="2:11" x14ac:dyDescent="0.2">
      <c r="B431" s="42"/>
      <c r="C431" s="54"/>
      <c r="D431" s="63"/>
      <c r="E431"/>
      <c r="F431" s="31"/>
      <c r="G431" s="19"/>
      <c r="H431" s="84"/>
      <c r="I431"/>
      <c r="J431"/>
      <c r="K431"/>
    </row>
    <row r="432" spans="2:11" x14ac:dyDescent="0.2">
      <c r="B432" s="42"/>
      <c r="C432" s="54"/>
      <c r="D432" s="63"/>
      <c r="E432"/>
      <c r="F432" s="31"/>
      <c r="G432" s="19"/>
      <c r="H432" s="84"/>
      <c r="I432"/>
      <c r="J432"/>
      <c r="K432"/>
    </row>
    <row r="433" spans="2:11" x14ac:dyDescent="0.2">
      <c r="B433" s="42"/>
      <c r="C433" s="54"/>
      <c r="D433" s="63"/>
      <c r="E433"/>
      <c r="F433" s="31"/>
      <c r="G433" s="19"/>
      <c r="H433" s="84"/>
      <c r="I433"/>
      <c r="J433"/>
      <c r="K433"/>
    </row>
    <row r="434" spans="2:11" x14ac:dyDescent="0.2">
      <c r="B434" s="42"/>
      <c r="C434" s="54"/>
      <c r="D434" s="63"/>
      <c r="E434"/>
      <c r="F434" s="31"/>
      <c r="G434" s="19"/>
      <c r="H434" s="84"/>
      <c r="I434"/>
      <c r="J434"/>
      <c r="K434"/>
    </row>
    <row r="435" spans="2:11" x14ac:dyDescent="0.2">
      <c r="B435" s="42"/>
      <c r="C435" s="54"/>
      <c r="D435" s="63"/>
      <c r="E435"/>
      <c r="F435" s="31"/>
      <c r="G435" s="19"/>
      <c r="H435" s="84"/>
      <c r="I435"/>
      <c r="J435"/>
      <c r="K435"/>
    </row>
    <row r="436" spans="2:11" x14ac:dyDescent="0.2">
      <c r="B436" s="42"/>
      <c r="C436" s="54"/>
      <c r="D436" s="63"/>
      <c r="E436"/>
      <c r="F436" s="31"/>
      <c r="G436" s="19"/>
      <c r="H436" s="84"/>
      <c r="I436"/>
      <c r="J436"/>
      <c r="K436"/>
    </row>
    <row r="437" spans="2:11" x14ac:dyDescent="0.2">
      <c r="B437" s="42"/>
      <c r="C437" s="54"/>
      <c r="D437" s="63"/>
      <c r="E437"/>
      <c r="F437" s="31"/>
      <c r="G437" s="19"/>
      <c r="H437" s="84"/>
      <c r="I437"/>
      <c r="J437"/>
      <c r="K437"/>
    </row>
    <row r="438" spans="2:11" x14ac:dyDescent="0.2">
      <c r="B438" s="42"/>
      <c r="C438" s="54"/>
      <c r="D438" s="63"/>
      <c r="E438"/>
      <c r="F438" s="31"/>
      <c r="G438" s="19"/>
      <c r="H438" s="84"/>
      <c r="I438"/>
      <c r="J438"/>
      <c r="K438"/>
    </row>
    <row r="439" spans="2:11" x14ac:dyDescent="0.2">
      <c r="B439" s="42"/>
      <c r="C439" s="54"/>
      <c r="D439" s="63"/>
      <c r="E439"/>
      <c r="F439" s="31"/>
      <c r="G439" s="19"/>
      <c r="H439" s="84"/>
      <c r="I439"/>
      <c r="J439"/>
      <c r="K439"/>
    </row>
    <row r="440" spans="2:11" x14ac:dyDescent="0.2">
      <c r="B440" s="42"/>
      <c r="C440" s="54"/>
      <c r="D440" s="63"/>
      <c r="E440"/>
      <c r="F440" s="31"/>
      <c r="G440" s="19"/>
      <c r="H440" s="84"/>
      <c r="I440"/>
      <c r="J440"/>
      <c r="K440"/>
    </row>
    <row r="441" spans="2:11" x14ac:dyDescent="0.2">
      <c r="B441" s="42"/>
      <c r="C441" s="54"/>
      <c r="D441" s="63"/>
      <c r="E441"/>
      <c r="F441" s="31"/>
      <c r="G441" s="19"/>
      <c r="H441" s="84"/>
      <c r="I441"/>
      <c r="J441"/>
      <c r="K441"/>
    </row>
    <row r="442" spans="2:11" x14ac:dyDescent="0.2">
      <c r="B442" s="42"/>
      <c r="C442" s="54"/>
      <c r="D442" s="63"/>
      <c r="E442"/>
      <c r="F442" s="31"/>
      <c r="G442" s="19"/>
      <c r="H442" s="84"/>
      <c r="I442"/>
      <c r="J442"/>
      <c r="K442"/>
    </row>
    <row r="443" spans="2:11" x14ac:dyDescent="0.2">
      <c r="B443" s="42"/>
      <c r="C443" s="54"/>
      <c r="D443" s="63"/>
      <c r="E443"/>
      <c r="F443" s="31"/>
      <c r="G443" s="19"/>
      <c r="H443" s="84"/>
      <c r="I443"/>
      <c r="J443"/>
      <c r="K443"/>
    </row>
    <row r="444" spans="2:11" x14ac:dyDescent="0.2">
      <c r="B444" s="42"/>
      <c r="C444" s="54"/>
      <c r="D444" s="63"/>
      <c r="E444"/>
      <c r="F444" s="31"/>
      <c r="G444" s="19"/>
      <c r="H444" s="84"/>
      <c r="I444"/>
      <c r="J444"/>
      <c r="K444"/>
    </row>
    <row r="445" spans="2:11" x14ac:dyDescent="0.2">
      <c r="B445" s="42"/>
      <c r="C445" s="54"/>
      <c r="D445" s="63"/>
      <c r="E445"/>
      <c r="F445" s="31"/>
      <c r="G445" s="19"/>
      <c r="H445" s="84"/>
      <c r="I445"/>
      <c r="J445"/>
      <c r="K445"/>
    </row>
    <row r="446" spans="2:11" x14ac:dyDescent="0.2">
      <c r="B446" s="42"/>
      <c r="C446" s="54"/>
      <c r="D446" s="63"/>
      <c r="E446"/>
      <c r="F446" s="31"/>
      <c r="G446" s="19"/>
      <c r="H446" s="84"/>
      <c r="I446"/>
      <c r="J446"/>
      <c r="K446"/>
    </row>
    <row r="447" spans="2:11" x14ac:dyDescent="0.2">
      <c r="B447" s="42"/>
      <c r="C447" s="54"/>
      <c r="D447" s="63"/>
      <c r="E447"/>
      <c r="F447" s="31"/>
      <c r="G447" s="19"/>
      <c r="H447" s="84"/>
      <c r="I447"/>
      <c r="J447"/>
      <c r="K447"/>
    </row>
    <row r="448" spans="2:11" x14ac:dyDescent="0.2">
      <c r="B448" s="42"/>
      <c r="C448" s="54"/>
      <c r="D448" s="63"/>
      <c r="E448"/>
      <c r="F448" s="31"/>
      <c r="G448" s="19"/>
      <c r="H448" s="84"/>
      <c r="I448"/>
      <c r="J448"/>
      <c r="K448"/>
    </row>
    <row r="449" spans="2:11" x14ac:dyDescent="0.2">
      <c r="B449" s="42"/>
      <c r="C449" s="54"/>
      <c r="D449" s="63"/>
      <c r="E449"/>
      <c r="F449" s="31"/>
      <c r="G449" s="19"/>
      <c r="H449" s="84"/>
      <c r="I449"/>
      <c r="J449"/>
      <c r="K449"/>
    </row>
    <row r="450" spans="2:11" x14ac:dyDescent="0.2">
      <c r="B450" s="42"/>
      <c r="C450" s="54"/>
      <c r="D450" s="63"/>
      <c r="E450"/>
      <c r="F450" s="31"/>
      <c r="G450" s="19"/>
      <c r="H450" s="84"/>
      <c r="I450"/>
      <c r="J450"/>
      <c r="K450"/>
    </row>
    <row r="451" spans="2:11" x14ac:dyDescent="0.2">
      <c r="B451" s="42"/>
      <c r="C451" s="54"/>
      <c r="D451" s="63"/>
      <c r="E451"/>
      <c r="F451" s="31"/>
      <c r="G451" s="19"/>
      <c r="H451" s="84"/>
      <c r="I451"/>
      <c r="J451"/>
      <c r="K451"/>
    </row>
    <row r="452" spans="2:11" x14ac:dyDescent="0.2">
      <c r="B452" s="42"/>
      <c r="C452" s="54"/>
      <c r="D452" s="63"/>
      <c r="E452"/>
      <c r="F452" s="31"/>
      <c r="G452" s="19"/>
      <c r="H452" s="84"/>
      <c r="I452"/>
      <c r="J452"/>
      <c r="K452"/>
    </row>
    <row r="453" spans="2:11" x14ac:dyDescent="0.2">
      <c r="B453" s="42"/>
      <c r="C453" s="54"/>
      <c r="D453" s="63"/>
      <c r="E453"/>
      <c r="F453" s="31"/>
      <c r="G453" s="19"/>
      <c r="H453" s="84"/>
      <c r="I453"/>
      <c r="J453"/>
      <c r="K453"/>
    </row>
    <row r="454" spans="2:11" x14ac:dyDescent="0.2">
      <c r="B454" s="42"/>
      <c r="C454" s="54"/>
      <c r="D454" s="63"/>
      <c r="E454"/>
      <c r="F454" s="31"/>
      <c r="G454" s="19"/>
      <c r="H454" s="84"/>
      <c r="I454"/>
      <c r="J454"/>
      <c r="K454"/>
    </row>
    <row r="455" spans="2:11" x14ac:dyDescent="0.2">
      <c r="B455" s="42"/>
      <c r="C455" s="54"/>
      <c r="D455" s="63"/>
      <c r="E455"/>
      <c r="F455" s="31"/>
      <c r="G455" s="19"/>
      <c r="H455" s="84"/>
      <c r="I455"/>
      <c r="J455"/>
      <c r="K455"/>
    </row>
    <row r="456" spans="2:11" x14ac:dyDescent="0.2">
      <c r="B456" s="42"/>
      <c r="C456" s="54"/>
      <c r="D456" s="63"/>
      <c r="E456"/>
      <c r="F456" s="31"/>
      <c r="G456" s="19"/>
      <c r="H456" s="84"/>
      <c r="I456"/>
      <c r="J456"/>
      <c r="K456"/>
    </row>
    <row r="457" spans="2:11" x14ac:dyDescent="0.2">
      <c r="B457" s="42"/>
      <c r="C457" s="54"/>
      <c r="D457" s="63"/>
      <c r="E457"/>
      <c r="F457" s="31"/>
      <c r="G457" s="19"/>
      <c r="H457" s="84"/>
      <c r="I457"/>
      <c r="J457"/>
      <c r="K457"/>
    </row>
    <row r="458" spans="2:11" x14ac:dyDescent="0.2">
      <c r="B458" s="42"/>
      <c r="C458" s="54"/>
      <c r="D458" s="63"/>
      <c r="E458"/>
      <c r="F458" s="31"/>
      <c r="G458" s="19"/>
      <c r="H458" s="84"/>
      <c r="I458"/>
      <c r="J458"/>
      <c r="K458"/>
    </row>
    <row r="459" spans="2:11" x14ac:dyDescent="0.2">
      <c r="B459" s="42"/>
      <c r="C459" s="54"/>
      <c r="D459" s="63"/>
      <c r="E459"/>
      <c r="F459" s="31"/>
      <c r="G459" s="19"/>
      <c r="H459" s="84"/>
      <c r="I459"/>
      <c r="J459"/>
      <c r="K459"/>
    </row>
    <row r="460" spans="2:11" x14ac:dyDescent="0.2">
      <c r="B460" s="42"/>
      <c r="C460" s="54"/>
      <c r="D460" s="63"/>
      <c r="E460"/>
      <c r="F460" s="31"/>
      <c r="G460" s="19"/>
      <c r="H460" s="84"/>
      <c r="I460"/>
      <c r="J460"/>
      <c r="K460"/>
    </row>
    <row r="461" spans="2:11" x14ac:dyDescent="0.2">
      <c r="B461" s="42"/>
      <c r="C461" s="54"/>
      <c r="D461" s="63"/>
      <c r="E461"/>
      <c r="F461" s="31"/>
      <c r="G461" s="19"/>
      <c r="H461" s="84"/>
      <c r="I461"/>
      <c r="J461"/>
      <c r="K461"/>
    </row>
    <row r="462" spans="2:11" x14ac:dyDescent="0.2">
      <c r="B462" s="42"/>
      <c r="C462" s="54"/>
      <c r="D462" s="63"/>
      <c r="E462"/>
      <c r="F462" s="31"/>
      <c r="G462" s="19"/>
      <c r="H462" s="84"/>
      <c r="I462"/>
      <c r="J462"/>
      <c r="K462"/>
    </row>
    <row r="463" spans="2:11" x14ac:dyDescent="0.2">
      <c r="B463" s="42"/>
      <c r="C463" s="54"/>
      <c r="D463" s="63"/>
      <c r="E463"/>
      <c r="F463" s="31"/>
      <c r="G463" s="19"/>
      <c r="H463" s="84"/>
      <c r="I463"/>
      <c r="J463"/>
      <c r="K463"/>
    </row>
    <row r="464" spans="2:11" x14ac:dyDescent="0.2">
      <c r="B464" s="42"/>
      <c r="C464" s="54"/>
      <c r="D464" s="63"/>
      <c r="E464"/>
      <c r="F464" s="31"/>
      <c r="G464" s="19"/>
      <c r="H464" s="84"/>
      <c r="I464"/>
      <c r="J464"/>
      <c r="K464"/>
    </row>
    <row r="465" spans="2:11" x14ac:dyDescent="0.2">
      <c r="B465" s="42"/>
      <c r="C465" s="54"/>
      <c r="D465" s="63"/>
      <c r="E465"/>
      <c r="F465" s="31"/>
      <c r="G465" s="19"/>
      <c r="H465" s="84"/>
      <c r="I465"/>
      <c r="J465"/>
      <c r="K465"/>
    </row>
    <row r="466" spans="2:11" x14ac:dyDescent="0.2">
      <c r="B466" s="42"/>
      <c r="C466" s="54"/>
      <c r="D466" s="63"/>
      <c r="E466"/>
      <c r="F466" s="31"/>
      <c r="G466" s="19"/>
      <c r="H466" s="84"/>
      <c r="I466"/>
      <c r="J466"/>
      <c r="K466"/>
    </row>
    <row r="467" spans="2:11" x14ac:dyDescent="0.2">
      <c r="B467" s="42"/>
      <c r="C467" s="54"/>
      <c r="D467" s="63"/>
      <c r="E467"/>
      <c r="F467" s="31"/>
      <c r="G467" s="19"/>
      <c r="H467" s="84"/>
      <c r="I467"/>
      <c r="J467"/>
      <c r="K467"/>
    </row>
    <row r="468" spans="2:11" x14ac:dyDescent="0.2">
      <c r="B468" s="42"/>
      <c r="C468" s="54"/>
      <c r="D468" s="63"/>
      <c r="E468"/>
      <c r="F468" s="31"/>
      <c r="G468" s="19"/>
      <c r="H468" s="84"/>
      <c r="I468"/>
      <c r="J468"/>
      <c r="K468"/>
    </row>
    <row r="469" spans="2:11" x14ac:dyDescent="0.2">
      <c r="B469" s="42"/>
      <c r="C469" s="54"/>
      <c r="D469" s="63"/>
      <c r="E469"/>
      <c r="F469" s="31"/>
      <c r="G469" s="19"/>
      <c r="H469" s="84"/>
      <c r="I469"/>
      <c r="J469"/>
      <c r="K469"/>
    </row>
    <row r="470" spans="2:11" x14ac:dyDescent="0.2">
      <c r="B470" s="42"/>
      <c r="C470" s="54"/>
      <c r="D470" s="63"/>
      <c r="E470"/>
      <c r="F470" s="31"/>
      <c r="G470" s="19"/>
      <c r="H470" s="84"/>
      <c r="I470"/>
      <c r="J470"/>
      <c r="K470"/>
    </row>
    <row r="471" spans="2:11" x14ac:dyDescent="0.2">
      <c r="B471" s="42"/>
      <c r="C471" s="54"/>
      <c r="D471" s="63"/>
      <c r="E471"/>
      <c r="F471" s="31"/>
      <c r="G471" s="19"/>
      <c r="H471" s="84"/>
      <c r="I471"/>
      <c r="J471"/>
      <c r="K471"/>
    </row>
    <row r="472" spans="2:11" x14ac:dyDescent="0.2">
      <c r="B472" s="42"/>
      <c r="C472" s="54"/>
      <c r="D472" s="63"/>
      <c r="E472"/>
      <c r="F472" s="31"/>
      <c r="G472" s="19"/>
      <c r="H472" s="84"/>
      <c r="I472"/>
      <c r="J472"/>
      <c r="K472"/>
    </row>
    <row r="473" spans="2:11" x14ac:dyDescent="0.2">
      <c r="B473" s="42"/>
      <c r="C473" s="54"/>
      <c r="D473" s="63"/>
      <c r="E473"/>
      <c r="F473" s="31"/>
      <c r="G473" s="19"/>
      <c r="H473" s="84"/>
      <c r="I473"/>
      <c r="J473"/>
      <c r="K473"/>
    </row>
    <row r="474" spans="2:11" x14ac:dyDescent="0.2">
      <c r="B474" s="42"/>
      <c r="C474" s="54"/>
      <c r="D474" s="63"/>
      <c r="E474"/>
      <c r="F474" s="31"/>
      <c r="G474" s="19"/>
      <c r="H474" s="84"/>
      <c r="I474"/>
      <c r="J474"/>
      <c r="K474"/>
    </row>
    <row r="475" spans="2:11" x14ac:dyDescent="0.2">
      <c r="B475" s="42"/>
      <c r="C475" s="54"/>
      <c r="D475" s="63"/>
      <c r="E475"/>
      <c r="F475" s="31"/>
      <c r="G475" s="19"/>
      <c r="H475" s="84"/>
      <c r="I475"/>
      <c r="J475"/>
      <c r="K475"/>
    </row>
    <row r="476" spans="2:11" x14ac:dyDescent="0.2">
      <c r="B476" s="42"/>
      <c r="C476" s="54"/>
      <c r="D476" s="63"/>
      <c r="E476"/>
      <c r="F476" s="31"/>
      <c r="G476" s="19"/>
      <c r="H476" s="84"/>
      <c r="I476"/>
      <c r="J476"/>
      <c r="K476"/>
    </row>
    <row r="477" spans="2:11" x14ac:dyDescent="0.2">
      <c r="B477" s="42"/>
      <c r="C477" s="54"/>
      <c r="D477" s="63"/>
      <c r="E477"/>
      <c r="F477" s="31"/>
      <c r="G477" s="19"/>
      <c r="H477" s="84"/>
      <c r="I477"/>
      <c r="J477"/>
      <c r="K477"/>
    </row>
    <row r="478" spans="2:11" x14ac:dyDescent="0.2">
      <c r="B478" s="42"/>
      <c r="C478" s="54"/>
      <c r="D478" s="63"/>
      <c r="E478"/>
      <c r="F478" s="31"/>
      <c r="G478" s="19"/>
      <c r="H478" s="84"/>
      <c r="I478"/>
      <c r="J478"/>
      <c r="K478"/>
    </row>
    <row r="479" spans="2:11" x14ac:dyDescent="0.2">
      <c r="B479" s="42"/>
      <c r="C479" s="54"/>
      <c r="D479" s="63"/>
      <c r="E479"/>
      <c r="F479" s="31"/>
      <c r="G479" s="19"/>
      <c r="H479" s="84"/>
      <c r="I479"/>
      <c r="J479"/>
      <c r="K479"/>
    </row>
    <row r="480" spans="2:11" x14ac:dyDescent="0.2">
      <c r="B480" s="42"/>
      <c r="C480" s="54"/>
      <c r="D480" s="63"/>
      <c r="E480"/>
      <c r="F480" s="31"/>
      <c r="G480" s="19"/>
      <c r="H480" s="84"/>
      <c r="I480"/>
      <c r="J480"/>
      <c r="K480"/>
    </row>
    <row r="481" spans="2:11" x14ac:dyDescent="0.2">
      <c r="B481" s="42"/>
      <c r="C481" s="54"/>
      <c r="D481" s="63"/>
      <c r="E481"/>
      <c r="F481" s="31"/>
      <c r="G481" s="19"/>
      <c r="H481" s="84"/>
      <c r="I481"/>
      <c r="J481"/>
      <c r="K481"/>
    </row>
    <row r="482" spans="2:11" x14ac:dyDescent="0.2">
      <c r="B482" s="42"/>
      <c r="C482" s="54"/>
      <c r="D482" s="63"/>
      <c r="E482"/>
      <c r="F482" s="31"/>
      <c r="G482" s="19"/>
      <c r="H482" s="84"/>
      <c r="I482"/>
      <c r="J482"/>
      <c r="K482"/>
    </row>
    <row r="483" spans="2:11" x14ac:dyDescent="0.2">
      <c r="B483" s="42"/>
      <c r="C483" s="54"/>
      <c r="D483" s="63"/>
      <c r="E483"/>
      <c r="F483" s="31"/>
      <c r="G483" s="19"/>
      <c r="H483" s="84"/>
      <c r="I483"/>
      <c r="J483"/>
      <c r="K483"/>
    </row>
    <row r="484" spans="2:11" x14ac:dyDescent="0.2">
      <c r="B484" s="42"/>
      <c r="C484" s="54"/>
      <c r="D484" s="63"/>
      <c r="E484"/>
      <c r="F484" s="31"/>
      <c r="G484" s="19"/>
      <c r="H484" s="84"/>
      <c r="I484"/>
      <c r="J484"/>
      <c r="K484"/>
    </row>
    <row r="485" spans="2:11" x14ac:dyDescent="0.2">
      <c r="B485" s="42"/>
      <c r="C485" s="54"/>
      <c r="D485" s="63"/>
      <c r="E485"/>
      <c r="F485" s="31"/>
      <c r="G485" s="19"/>
      <c r="H485" s="84"/>
      <c r="I485"/>
      <c r="J485"/>
      <c r="K485"/>
    </row>
    <row r="486" spans="2:11" x14ac:dyDescent="0.2">
      <c r="B486" s="42"/>
      <c r="C486" s="54"/>
      <c r="D486" s="63"/>
      <c r="E486"/>
      <c r="F486" s="31"/>
      <c r="G486" s="19"/>
      <c r="H486" s="84"/>
      <c r="I486"/>
      <c r="J486"/>
      <c r="K486"/>
    </row>
    <row r="487" spans="2:11" x14ac:dyDescent="0.2">
      <c r="B487" s="42"/>
      <c r="C487" s="54"/>
      <c r="D487" s="63"/>
      <c r="E487"/>
      <c r="F487" s="31"/>
      <c r="G487" s="19"/>
      <c r="H487" s="84"/>
      <c r="I487"/>
      <c r="J487"/>
      <c r="K487"/>
    </row>
    <row r="488" spans="2:11" x14ac:dyDescent="0.2">
      <c r="B488" s="42"/>
      <c r="C488" s="54"/>
      <c r="D488" s="63"/>
      <c r="E488"/>
      <c r="F488" s="31"/>
      <c r="G488" s="19"/>
      <c r="H488" s="84"/>
      <c r="I488"/>
      <c r="J488"/>
      <c r="K488"/>
    </row>
    <row r="489" spans="2:11" x14ac:dyDescent="0.2">
      <c r="B489" s="42"/>
      <c r="C489" s="54"/>
      <c r="D489" s="63"/>
      <c r="E489"/>
      <c r="F489" s="31"/>
      <c r="G489" s="19"/>
      <c r="H489" s="84"/>
      <c r="I489"/>
      <c r="J489"/>
      <c r="K489"/>
    </row>
    <row r="490" spans="2:11" x14ac:dyDescent="0.2">
      <c r="B490" s="42"/>
      <c r="C490" s="54"/>
      <c r="D490" s="63"/>
      <c r="E490"/>
      <c r="F490" s="31"/>
      <c r="G490" s="19"/>
      <c r="H490" s="84"/>
      <c r="I490"/>
      <c r="J490"/>
      <c r="K490"/>
    </row>
    <row r="491" spans="2:11" x14ac:dyDescent="0.2">
      <c r="B491" s="42"/>
      <c r="C491" s="54"/>
      <c r="D491" s="63"/>
      <c r="E491"/>
      <c r="F491" s="31"/>
      <c r="G491" s="19"/>
      <c r="H491" s="84"/>
      <c r="I491"/>
      <c r="J491"/>
      <c r="K491"/>
    </row>
    <row r="492" spans="2:11" x14ac:dyDescent="0.2">
      <c r="B492" s="42"/>
      <c r="C492" s="54"/>
      <c r="D492" s="63"/>
      <c r="E492"/>
      <c r="F492" s="31"/>
      <c r="G492" s="19"/>
      <c r="H492" s="84"/>
      <c r="I492"/>
      <c r="J492"/>
      <c r="K492"/>
    </row>
    <row r="493" spans="2:11" x14ac:dyDescent="0.2">
      <c r="B493" s="42"/>
      <c r="C493" s="54"/>
      <c r="D493" s="63"/>
      <c r="E493"/>
      <c r="F493" s="31"/>
      <c r="G493" s="19"/>
      <c r="H493" s="84"/>
      <c r="I493"/>
      <c r="J493"/>
      <c r="K493"/>
    </row>
    <row r="494" spans="2:11" x14ac:dyDescent="0.2">
      <c r="B494" s="42"/>
      <c r="C494" s="54"/>
      <c r="D494" s="63"/>
      <c r="E494"/>
      <c r="F494" s="31"/>
      <c r="G494" s="19"/>
      <c r="H494" s="84"/>
      <c r="I494"/>
      <c r="J494"/>
      <c r="K494"/>
    </row>
    <row r="495" spans="2:11" x14ac:dyDescent="0.2">
      <c r="B495" s="42"/>
      <c r="C495" s="54"/>
      <c r="D495" s="63"/>
      <c r="E495"/>
      <c r="F495" s="31"/>
      <c r="G495" s="19"/>
      <c r="H495" s="84"/>
      <c r="I495"/>
      <c r="J495"/>
      <c r="K495"/>
    </row>
    <row r="496" spans="2:11" x14ac:dyDescent="0.2">
      <c r="B496" s="42"/>
      <c r="C496" s="54"/>
      <c r="D496" s="63"/>
      <c r="E496"/>
      <c r="F496" s="31"/>
      <c r="G496" s="19"/>
      <c r="H496" s="84"/>
      <c r="I496"/>
      <c r="J496"/>
      <c r="K496"/>
    </row>
    <row r="497" spans="2:11" x14ac:dyDescent="0.2">
      <c r="B497" s="42"/>
      <c r="C497" s="54"/>
      <c r="D497" s="63"/>
      <c r="E497"/>
      <c r="F497" s="31"/>
      <c r="G497" s="19"/>
      <c r="H497" s="84"/>
      <c r="I497"/>
      <c r="J497"/>
      <c r="K497"/>
    </row>
    <row r="498" spans="2:11" x14ac:dyDescent="0.2">
      <c r="B498" s="42"/>
      <c r="C498" s="54"/>
      <c r="D498" s="63"/>
      <c r="E498"/>
      <c r="F498" s="31"/>
      <c r="G498" s="19"/>
      <c r="H498" s="84"/>
      <c r="I498"/>
      <c r="J498"/>
      <c r="K498"/>
    </row>
    <row r="499" spans="2:11" x14ac:dyDescent="0.2">
      <c r="B499" s="42"/>
      <c r="C499" s="54"/>
      <c r="D499" s="63"/>
      <c r="E499"/>
      <c r="F499" s="31"/>
      <c r="G499" s="19"/>
      <c r="H499" s="84"/>
      <c r="I499"/>
      <c r="J499"/>
      <c r="K499"/>
    </row>
    <row r="500" spans="2:11" x14ac:dyDescent="0.2">
      <c r="B500" s="42"/>
      <c r="C500" s="54"/>
      <c r="D500" s="63"/>
      <c r="E500"/>
      <c r="F500" s="31"/>
      <c r="G500" s="19"/>
      <c r="H500" s="84"/>
      <c r="I500"/>
      <c r="J500"/>
      <c r="K500"/>
    </row>
    <row r="501" spans="2:11" x14ac:dyDescent="0.2">
      <c r="B501" s="42"/>
      <c r="C501" s="54"/>
      <c r="D501" s="63"/>
      <c r="E501"/>
      <c r="F501" s="31"/>
      <c r="G501" s="19"/>
      <c r="H501" s="84"/>
      <c r="I501"/>
      <c r="J501"/>
      <c r="K501"/>
    </row>
    <row r="502" spans="2:11" x14ac:dyDescent="0.2">
      <c r="B502" s="42"/>
      <c r="C502" s="54"/>
      <c r="D502" s="63"/>
      <c r="E502"/>
      <c r="F502" s="31"/>
      <c r="G502" s="19"/>
      <c r="H502" s="84"/>
      <c r="I502"/>
      <c r="J502"/>
      <c r="K502"/>
    </row>
    <row r="503" spans="2:11" x14ac:dyDescent="0.2">
      <c r="B503" s="42"/>
      <c r="C503" s="54"/>
      <c r="D503" s="63"/>
      <c r="E503"/>
      <c r="F503" s="31"/>
      <c r="G503" s="19"/>
      <c r="H503" s="84"/>
      <c r="I503"/>
      <c r="J503"/>
      <c r="K503"/>
    </row>
    <row r="504" spans="2:11" x14ac:dyDescent="0.2">
      <c r="B504" s="42"/>
      <c r="C504" s="54"/>
      <c r="D504" s="63"/>
      <c r="E504"/>
      <c r="F504" s="31"/>
      <c r="G504" s="19"/>
      <c r="H504" s="84"/>
      <c r="I504"/>
      <c r="J504"/>
      <c r="K504"/>
    </row>
    <row r="505" spans="2:11" x14ac:dyDescent="0.2">
      <c r="B505" s="42"/>
      <c r="C505" s="54"/>
      <c r="D505" s="63"/>
      <c r="E505"/>
      <c r="F505" s="31"/>
      <c r="G505" s="19"/>
      <c r="H505" s="84"/>
      <c r="I505"/>
      <c r="J505"/>
      <c r="K505"/>
    </row>
    <row r="506" spans="2:11" x14ac:dyDescent="0.2">
      <c r="B506" s="42"/>
      <c r="C506" s="54"/>
      <c r="D506" s="63"/>
      <c r="E506"/>
      <c r="F506" s="31"/>
      <c r="G506" s="19"/>
      <c r="H506" s="84"/>
      <c r="I506"/>
      <c r="J506"/>
      <c r="K506"/>
    </row>
    <row r="507" spans="2:11" x14ac:dyDescent="0.2">
      <c r="B507" s="42"/>
      <c r="C507" s="54"/>
      <c r="D507" s="63"/>
      <c r="E507"/>
      <c r="F507" s="31"/>
      <c r="G507" s="19"/>
      <c r="H507" s="84"/>
      <c r="I507"/>
      <c r="J507"/>
      <c r="K507"/>
    </row>
    <row r="508" spans="2:11" x14ac:dyDescent="0.2">
      <c r="B508" s="42"/>
      <c r="C508" s="54"/>
      <c r="D508" s="63"/>
      <c r="E508"/>
      <c r="F508" s="31"/>
      <c r="G508" s="19"/>
      <c r="H508" s="84"/>
      <c r="I508"/>
      <c r="J508"/>
      <c r="K508"/>
    </row>
    <row r="509" spans="2:11" x14ac:dyDescent="0.2">
      <c r="B509" s="42"/>
      <c r="C509" s="54"/>
      <c r="D509" s="63"/>
      <c r="E509"/>
      <c r="F509" s="31"/>
      <c r="G509" s="19"/>
      <c r="H509" s="84"/>
      <c r="I509"/>
      <c r="J509"/>
      <c r="K509"/>
    </row>
    <row r="510" spans="2:11" x14ac:dyDescent="0.2">
      <c r="B510" s="42"/>
      <c r="C510" s="54"/>
      <c r="D510" s="63"/>
      <c r="E510"/>
      <c r="F510" s="31"/>
      <c r="G510" s="19"/>
      <c r="H510" s="84"/>
      <c r="I510"/>
      <c r="J510"/>
      <c r="K510"/>
    </row>
    <row r="511" spans="2:11" x14ac:dyDescent="0.2">
      <c r="B511" s="42"/>
      <c r="C511" s="54"/>
      <c r="D511" s="63"/>
      <c r="E511"/>
      <c r="F511" s="31"/>
      <c r="G511" s="19"/>
      <c r="H511" s="84"/>
      <c r="I511"/>
      <c r="J511"/>
      <c r="K511"/>
    </row>
    <row r="512" spans="2:11" x14ac:dyDescent="0.2">
      <c r="B512" s="42"/>
      <c r="C512" s="54"/>
      <c r="D512" s="63"/>
      <c r="E512"/>
      <c r="F512" s="31"/>
      <c r="G512" s="19"/>
      <c r="H512" s="84"/>
      <c r="I512"/>
      <c r="J512"/>
      <c r="K512"/>
    </row>
    <row r="513" spans="2:11" x14ac:dyDescent="0.2">
      <c r="B513" s="42"/>
      <c r="C513" s="54"/>
      <c r="D513" s="63"/>
      <c r="E513"/>
      <c r="F513" s="31"/>
      <c r="G513" s="19"/>
      <c r="H513" s="84"/>
      <c r="I513"/>
      <c r="J513"/>
      <c r="K513"/>
    </row>
    <row r="514" spans="2:11" x14ac:dyDescent="0.2">
      <c r="B514" s="42"/>
      <c r="C514" s="54"/>
      <c r="D514" s="63"/>
      <c r="E514"/>
      <c r="F514" s="31"/>
      <c r="G514" s="19"/>
      <c r="H514" s="84"/>
      <c r="I514"/>
      <c r="J514"/>
      <c r="K514"/>
    </row>
    <row r="515" spans="2:11" x14ac:dyDescent="0.2">
      <c r="B515" s="42"/>
      <c r="C515" s="54"/>
      <c r="D515" s="63"/>
      <c r="E515"/>
      <c r="F515" s="31"/>
      <c r="G515" s="19"/>
      <c r="H515" s="84"/>
      <c r="I515"/>
      <c r="J515"/>
      <c r="K515"/>
    </row>
    <row r="516" spans="2:11" x14ac:dyDescent="0.2">
      <c r="B516" s="42"/>
      <c r="C516" s="54"/>
      <c r="D516" s="63"/>
      <c r="E516"/>
      <c r="F516" s="31"/>
      <c r="G516" s="19"/>
      <c r="H516" s="84"/>
      <c r="I516"/>
      <c r="J516"/>
      <c r="K516"/>
    </row>
    <row r="517" spans="2:11" x14ac:dyDescent="0.2">
      <c r="B517" s="42"/>
      <c r="C517" s="54"/>
      <c r="D517" s="63"/>
      <c r="E517"/>
      <c r="F517" s="31"/>
      <c r="G517" s="19"/>
      <c r="H517" s="84"/>
      <c r="I517"/>
      <c r="J517"/>
      <c r="K517"/>
    </row>
    <row r="518" spans="2:11" x14ac:dyDescent="0.2">
      <c r="B518" s="42"/>
      <c r="C518" s="54"/>
      <c r="D518" s="63"/>
      <c r="E518"/>
      <c r="F518" s="31"/>
      <c r="G518" s="19"/>
      <c r="H518" s="84"/>
      <c r="I518"/>
      <c r="J518"/>
      <c r="K518"/>
    </row>
    <row r="519" spans="2:11" x14ac:dyDescent="0.2">
      <c r="B519" s="42"/>
      <c r="C519" s="54"/>
      <c r="D519" s="63"/>
      <c r="E519"/>
      <c r="F519" s="31"/>
      <c r="G519" s="19"/>
      <c r="H519" s="84"/>
      <c r="I519"/>
      <c r="J519"/>
      <c r="K519"/>
    </row>
    <row r="520" spans="2:11" x14ac:dyDescent="0.2">
      <c r="B520" s="42"/>
      <c r="C520" s="54"/>
      <c r="D520" s="63"/>
      <c r="E520"/>
      <c r="F520" s="31"/>
      <c r="G520" s="19"/>
      <c r="H520" s="84"/>
      <c r="I520"/>
      <c r="J520"/>
      <c r="K520"/>
    </row>
    <row r="521" spans="2:11" x14ac:dyDescent="0.2">
      <c r="B521" s="42"/>
      <c r="C521" s="54"/>
      <c r="D521" s="63"/>
      <c r="E521"/>
      <c r="F521" s="31"/>
      <c r="G521" s="19"/>
      <c r="H521" s="84"/>
      <c r="I521"/>
      <c r="J521"/>
      <c r="K521"/>
    </row>
    <row r="522" spans="2:11" x14ac:dyDescent="0.2">
      <c r="B522" s="42"/>
      <c r="C522" s="54"/>
      <c r="D522" s="63"/>
      <c r="E522"/>
      <c r="F522" s="31"/>
      <c r="G522" s="19"/>
      <c r="H522" s="84"/>
      <c r="I522"/>
      <c r="J522"/>
      <c r="K522"/>
    </row>
    <row r="523" spans="2:11" x14ac:dyDescent="0.2">
      <c r="B523" s="42"/>
      <c r="C523" s="54"/>
      <c r="D523" s="63"/>
      <c r="E523"/>
      <c r="F523" s="31"/>
      <c r="G523" s="19"/>
      <c r="H523" s="84"/>
      <c r="I523"/>
      <c r="J523"/>
      <c r="K523"/>
    </row>
    <row r="524" spans="2:11" x14ac:dyDescent="0.2">
      <c r="B524" s="42"/>
      <c r="C524" s="54"/>
      <c r="D524" s="63"/>
      <c r="E524"/>
      <c r="F524" s="31"/>
      <c r="G524" s="19"/>
      <c r="H524" s="84"/>
      <c r="I524"/>
      <c r="J524"/>
      <c r="K524"/>
    </row>
    <row r="525" spans="2:11" x14ac:dyDescent="0.2">
      <c r="B525" s="42"/>
      <c r="C525" s="54"/>
      <c r="D525" s="63"/>
      <c r="E525"/>
      <c r="F525" s="31"/>
      <c r="G525" s="19"/>
      <c r="H525" s="84"/>
      <c r="I525"/>
      <c r="J525"/>
      <c r="K525"/>
    </row>
    <row r="526" spans="2:11" x14ac:dyDescent="0.2">
      <c r="B526" s="42"/>
      <c r="C526" s="54"/>
      <c r="D526" s="63"/>
      <c r="E526"/>
      <c r="F526" s="31"/>
      <c r="G526" s="19"/>
      <c r="H526" s="84"/>
      <c r="I526"/>
      <c r="J526"/>
      <c r="K526"/>
    </row>
    <row r="527" spans="2:11" x14ac:dyDescent="0.2">
      <c r="B527" s="42"/>
      <c r="C527" s="54"/>
      <c r="D527" s="63"/>
      <c r="E527"/>
      <c r="F527" s="31"/>
      <c r="G527" s="19"/>
      <c r="H527" s="84"/>
      <c r="I527"/>
      <c r="J527"/>
      <c r="K527"/>
    </row>
    <row r="528" spans="2:11" x14ac:dyDescent="0.2">
      <c r="B528" s="42"/>
      <c r="C528" s="54"/>
      <c r="D528" s="63"/>
      <c r="E528"/>
      <c r="F528" s="31"/>
      <c r="G528" s="19"/>
      <c r="H528" s="84"/>
      <c r="I528"/>
      <c r="J528"/>
      <c r="K528"/>
    </row>
    <row r="529" spans="2:11" x14ac:dyDescent="0.2">
      <c r="B529" s="42"/>
      <c r="C529" s="54"/>
      <c r="D529" s="63"/>
      <c r="E529"/>
      <c r="F529" s="31"/>
      <c r="G529" s="19"/>
      <c r="H529" s="84"/>
      <c r="I529"/>
      <c r="J529"/>
      <c r="K529"/>
    </row>
    <row r="530" spans="2:11" x14ac:dyDescent="0.2">
      <c r="B530" s="42"/>
      <c r="C530" s="54"/>
      <c r="D530" s="63"/>
      <c r="E530"/>
      <c r="F530" s="31"/>
      <c r="G530" s="19"/>
      <c r="H530" s="84"/>
      <c r="I530"/>
      <c r="J530"/>
      <c r="K530"/>
    </row>
    <row r="531" spans="2:11" x14ac:dyDescent="0.2">
      <c r="B531" s="42"/>
      <c r="C531" s="54"/>
      <c r="D531" s="63"/>
      <c r="E531"/>
      <c r="F531" s="31"/>
      <c r="G531" s="19"/>
      <c r="H531" s="84"/>
      <c r="I531"/>
      <c r="J531"/>
      <c r="K531"/>
    </row>
    <row r="532" spans="2:11" x14ac:dyDescent="0.2">
      <c r="B532" s="42"/>
      <c r="C532" s="54"/>
      <c r="D532" s="63"/>
      <c r="E532"/>
      <c r="F532" s="31"/>
      <c r="G532" s="19"/>
      <c r="H532" s="84"/>
      <c r="I532"/>
      <c r="J532"/>
      <c r="K532"/>
    </row>
    <row r="533" spans="2:11" x14ac:dyDescent="0.2">
      <c r="B533" s="42"/>
      <c r="C533" s="54"/>
      <c r="D533" s="63"/>
      <c r="E533"/>
      <c r="F533" s="31"/>
      <c r="G533" s="19"/>
      <c r="H533" s="84"/>
      <c r="I533"/>
      <c r="J533"/>
      <c r="K533"/>
    </row>
    <row r="534" spans="2:11" x14ac:dyDescent="0.2">
      <c r="B534" s="42"/>
      <c r="C534" s="54"/>
      <c r="D534" s="63"/>
      <c r="E534"/>
      <c r="F534" s="31"/>
      <c r="G534" s="19"/>
      <c r="H534" s="84"/>
      <c r="I534"/>
      <c r="J534"/>
      <c r="K534"/>
    </row>
    <row r="535" spans="2:11" x14ac:dyDescent="0.2">
      <c r="B535" s="42"/>
      <c r="C535" s="54"/>
      <c r="D535" s="63"/>
      <c r="E535"/>
      <c r="F535" s="31"/>
      <c r="G535" s="19"/>
      <c r="H535" s="84"/>
      <c r="I535"/>
      <c r="J535"/>
      <c r="K535"/>
    </row>
    <row r="536" spans="2:11" x14ac:dyDescent="0.2">
      <c r="B536" s="42"/>
      <c r="C536" s="54"/>
      <c r="D536" s="63"/>
      <c r="E536"/>
      <c r="F536" s="31"/>
      <c r="G536" s="19"/>
      <c r="H536" s="84"/>
      <c r="I536"/>
      <c r="J536"/>
      <c r="K536"/>
    </row>
    <row r="537" spans="2:11" x14ac:dyDescent="0.2">
      <c r="B537" s="42"/>
      <c r="C537" s="54"/>
      <c r="D537" s="63"/>
      <c r="E537"/>
      <c r="F537" s="31"/>
      <c r="G537" s="19"/>
      <c r="H537" s="84"/>
      <c r="I537"/>
      <c r="J537"/>
      <c r="K537"/>
    </row>
    <row r="538" spans="2:11" x14ac:dyDescent="0.2">
      <c r="B538" s="42"/>
      <c r="C538" s="54"/>
      <c r="D538" s="63"/>
      <c r="E538"/>
      <c r="F538" s="31"/>
      <c r="G538" s="19"/>
      <c r="H538" s="84"/>
      <c r="I538"/>
      <c r="J538"/>
      <c r="K538"/>
    </row>
    <row r="539" spans="2:11" x14ac:dyDescent="0.2">
      <c r="B539" s="42"/>
      <c r="C539" s="54"/>
      <c r="D539" s="63"/>
      <c r="E539"/>
      <c r="F539" s="31"/>
      <c r="G539" s="19"/>
      <c r="H539" s="84"/>
      <c r="I539"/>
      <c r="J539"/>
      <c r="K539"/>
    </row>
    <row r="540" spans="2:11" x14ac:dyDescent="0.2">
      <c r="B540" s="42"/>
      <c r="C540" s="54"/>
      <c r="D540" s="63"/>
      <c r="E540"/>
      <c r="F540" s="31"/>
      <c r="G540" s="19"/>
      <c r="H540" s="84"/>
      <c r="I540"/>
      <c r="J540"/>
      <c r="K540"/>
    </row>
    <row r="541" spans="2:11" x14ac:dyDescent="0.2">
      <c r="B541" s="42"/>
      <c r="C541" s="54"/>
      <c r="D541" s="63"/>
      <c r="E541"/>
      <c r="F541" s="31"/>
      <c r="G541" s="19"/>
      <c r="H541" s="84"/>
      <c r="I541"/>
      <c r="J541"/>
      <c r="K541"/>
    </row>
    <row r="542" spans="2:11" x14ac:dyDescent="0.2">
      <c r="B542" s="42"/>
      <c r="C542" s="54"/>
      <c r="D542" s="63"/>
      <c r="E542"/>
      <c r="F542" s="31"/>
      <c r="G542" s="19"/>
      <c r="H542" s="84"/>
      <c r="I542"/>
      <c r="J542"/>
      <c r="K542"/>
    </row>
    <row r="543" spans="2:11" x14ac:dyDescent="0.2">
      <c r="B543" s="42"/>
      <c r="C543" s="54"/>
      <c r="D543" s="63"/>
      <c r="E543"/>
      <c r="F543" s="31"/>
      <c r="G543" s="19"/>
      <c r="H543" s="84"/>
      <c r="I543"/>
      <c r="J543"/>
      <c r="K543"/>
    </row>
    <row r="544" spans="2:11" x14ac:dyDescent="0.2">
      <c r="B544" s="42"/>
      <c r="C544" s="54"/>
      <c r="D544" s="63"/>
      <c r="E544"/>
      <c r="F544" s="31"/>
      <c r="G544" s="19"/>
      <c r="H544" s="84"/>
      <c r="I544"/>
      <c r="J544"/>
      <c r="K544"/>
    </row>
    <row r="545" spans="2:11" x14ac:dyDescent="0.2">
      <c r="B545" s="42"/>
      <c r="C545" s="54"/>
      <c r="D545" s="63"/>
      <c r="E545"/>
      <c r="F545" s="31"/>
      <c r="G545" s="19"/>
      <c r="H545" s="84"/>
      <c r="I545"/>
      <c r="J545"/>
      <c r="K545"/>
    </row>
    <row r="546" spans="2:11" x14ac:dyDescent="0.2">
      <c r="B546" s="42"/>
      <c r="C546" s="54"/>
      <c r="D546" s="63"/>
      <c r="E546"/>
      <c r="F546" s="31"/>
      <c r="G546" s="19"/>
      <c r="H546" s="84"/>
      <c r="I546"/>
      <c r="J546"/>
      <c r="K546"/>
    </row>
    <row r="547" spans="2:11" x14ac:dyDescent="0.2">
      <c r="B547" s="42"/>
      <c r="C547" s="54"/>
      <c r="D547" s="63"/>
      <c r="E547"/>
      <c r="F547" s="31"/>
      <c r="G547" s="19"/>
      <c r="H547" s="84"/>
      <c r="I547"/>
      <c r="J547"/>
      <c r="K547"/>
    </row>
    <row r="548" spans="2:11" x14ac:dyDescent="0.2">
      <c r="B548" s="42"/>
      <c r="C548" s="54"/>
      <c r="D548" s="63"/>
      <c r="E548"/>
      <c r="F548" s="31"/>
      <c r="G548" s="19"/>
      <c r="H548" s="84"/>
      <c r="I548"/>
      <c r="J548"/>
      <c r="K548"/>
    </row>
    <row r="549" spans="2:11" x14ac:dyDescent="0.2">
      <c r="B549" s="42"/>
      <c r="C549" s="54"/>
      <c r="D549" s="63"/>
      <c r="E549"/>
      <c r="F549" s="31"/>
      <c r="G549" s="19"/>
      <c r="H549" s="84"/>
      <c r="I549"/>
      <c r="J549"/>
      <c r="K549"/>
    </row>
    <row r="550" spans="2:11" x14ac:dyDescent="0.2">
      <c r="B550" s="42"/>
      <c r="C550" s="54"/>
      <c r="D550" s="63"/>
      <c r="E550"/>
      <c r="F550" s="31"/>
      <c r="G550" s="19"/>
      <c r="H550" s="84"/>
      <c r="I550"/>
      <c r="J550"/>
      <c r="K550"/>
    </row>
    <row r="551" spans="2:11" x14ac:dyDescent="0.2">
      <c r="B551" s="42"/>
      <c r="C551" s="54"/>
      <c r="D551" s="63"/>
      <c r="E551"/>
      <c r="F551" s="31"/>
      <c r="G551" s="19"/>
      <c r="H551" s="84"/>
      <c r="I551"/>
      <c r="J551"/>
      <c r="K551"/>
    </row>
    <row r="552" spans="2:11" x14ac:dyDescent="0.2">
      <c r="B552" s="42"/>
      <c r="C552" s="54"/>
      <c r="D552" s="63"/>
      <c r="E552"/>
      <c r="F552" s="31"/>
      <c r="G552" s="19"/>
      <c r="H552" s="84"/>
      <c r="I552"/>
      <c r="J552"/>
      <c r="K552"/>
    </row>
    <row r="553" spans="2:11" x14ac:dyDescent="0.2">
      <c r="B553" s="42"/>
      <c r="C553" s="54"/>
      <c r="D553" s="63"/>
      <c r="E553"/>
      <c r="F553" s="31"/>
      <c r="G553" s="19"/>
      <c r="H553" s="84"/>
      <c r="I553"/>
      <c r="J553"/>
      <c r="K553"/>
    </row>
    <row r="554" spans="2:11" x14ac:dyDescent="0.2">
      <c r="B554" s="42"/>
      <c r="C554" s="54"/>
      <c r="D554" s="63"/>
      <c r="E554"/>
      <c r="F554" s="31"/>
      <c r="G554" s="19"/>
      <c r="H554" s="84"/>
      <c r="I554"/>
      <c r="J554"/>
      <c r="K554"/>
    </row>
    <row r="555" spans="2:11" x14ac:dyDescent="0.2">
      <c r="B555" s="42"/>
      <c r="C555" s="54"/>
      <c r="D555" s="63"/>
      <c r="E555"/>
      <c r="F555" s="31"/>
      <c r="G555" s="19"/>
      <c r="H555" s="84"/>
      <c r="I555"/>
      <c r="J555"/>
      <c r="K555"/>
    </row>
    <row r="556" spans="2:11" x14ac:dyDescent="0.2">
      <c r="B556" s="42"/>
      <c r="C556" s="54"/>
      <c r="D556" s="63"/>
      <c r="E556"/>
      <c r="F556" s="31"/>
      <c r="G556" s="19"/>
      <c r="H556" s="84"/>
      <c r="I556"/>
      <c r="J556"/>
      <c r="K556"/>
    </row>
    <row r="557" spans="2:11" x14ac:dyDescent="0.2">
      <c r="B557" s="42"/>
      <c r="C557" s="54"/>
      <c r="D557" s="63"/>
      <c r="E557"/>
      <c r="F557" s="31"/>
      <c r="G557" s="19"/>
      <c r="H557" s="84"/>
      <c r="I557"/>
      <c r="J557"/>
      <c r="K557"/>
    </row>
    <row r="558" spans="2:11" x14ac:dyDescent="0.2">
      <c r="B558" s="42"/>
      <c r="C558" s="54"/>
      <c r="D558" s="63"/>
      <c r="E558"/>
      <c r="F558" s="31"/>
      <c r="G558" s="19"/>
      <c r="H558" s="84"/>
      <c r="I558"/>
      <c r="J558"/>
      <c r="K558"/>
    </row>
    <row r="559" spans="2:11" x14ac:dyDescent="0.2">
      <c r="B559" s="42"/>
      <c r="C559" s="54"/>
      <c r="D559" s="63"/>
      <c r="E559"/>
      <c r="F559" s="31"/>
      <c r="G559" s="19"/>
      <c r="H559" s="84"/>
      <c r="I559"/>
      <c r="J559"/>
      <c r="K559"/>
    </row>
    <row r="560" spans="2:11" x14ac:dyDescent="0.2">
      <c r="B560" s="42"/>
      <c r="C560" s="54"/>
      <c r="D560" s="63"/>
      <c r="E560"/>
      <c r="F560" s="31"/>
      <c r="G560" s="19"/>
      <c r="H560" s="84"/>
      <c r="I560"/>
      <c r="J560"/>
      <c r="K560"/>
    </row>
    <row r="561" spans="2:11" x14ac:dyDescent="0.2">
      <c r="B561" s="42"/>
      <c r="C561" s="54"/>
      <c r="D561" s="63"/>
      <c r="E561"/>
      <c r="F561" s="31"/>
      <c r="G561" s="19"/>
      <c r="H561" s="84"/>
      <c r="I561"/>
      <c r="J561"/>
      <c r="K561"/>
    </row>
    <row r="562" spans="2:11" x14ac:dyDescent="0.2">
      <c r="B562" s="42"/>
      <c r="C562" s="54"/>
      <c r="D562" s="63"/>
      <c r="E562"/>
      <c r="F562" s="31"/>
      <c r="G562" s="19"/>
      <c r="H562" s="84"/>
      <c r="I562"/>
      <c r="J562"/>
      <c r="K562"/>
    </row>
    <row r="563" spans="2:11" x14ac:dyDescent="0.2">
      <c r="B563" s="42"/>
      <c r="C563" s="54"/>
      <c r="D563" s="63"/>
      <c r="E563"/>
      <c r="F563" s="31"/>
      <c r="G563" s="19"/>
      <c r="H563" s="84"/>
      <c r="I563"/>
      <c r="J563"/>
      <c r="K563"/>
    </row>
    <row r="564" spans="2:11" x14ac:dyDescent="0.2">
      <c r="B564" s="42"/>
      <c r="C564" s="54"/>
      <c r="D564" s="63"/>
      <c r="E564"/>
      <c r="F564" s="31"/>
      <c r="G564" s="19"/>
      <c r="H564" s="84"/>
      <c r="I564"/>
      <c r="J564"/>
      <c r="K564"/>
    </row>
    <row r="565" spans="2:11" x14ac:dyDescent="0.2">
      <c r="B565" s="42"/>
      <c r="C565" s="54"/>
      <c r="D565" s="63"/>
      <c r="E565"/>
      <c r="F565" s="31"/>
      <c r="G565" s="19"/>
      <c r="H565" s="84"/>
      <c r="I565"/>
      <c r="J565"/>
      <c r="K565"/>
    </row>
    <row r="566" spans="2:11" x14ac:dyDescent="0.2">
      <c r="B566" s="42"/>
      <c r="C566" s="54"/>
      <c r="D566" s="63"/>
      <c r="E566"/>
      <c r="F566" s="31"/>
      <c r="G566" s="19"/>
      <c r="H566" s="84"/>
      <c r="I566"/>
      <c r="J566"/>
      <c r="K566"/>
    </row>
    <row r="567" spans="2:11" x14ac:dyDescent="0.2">
      <c r="B567" s="42"/>
      <c r="C567" s="54"/>
      <c r="D567" s="63"/>
      <c r="E567"/>
      <c r="F567" s="31"/>
      <c r="G567" s="19"/>
      <c r="H567" s="84"/>
      <c r="I567"/>
      <c r="J567"/>
      <c r="K567"/>
    </row>
    <row r="568" spans="2:11" x14ac:dyDescent="0.2">
      <c r="B568" s="42"/>
      <c r="C568" s="54"/>
      <c r="D568" s="63"/>
      <c r="E568"/>
      <c r="F568" s="31"/>
      <c r="G568" s="19"/>
      <c r="H568" s="84"/>
      <c r="I568"/>
      <c r="J568"/>
      <c r="K568"/>
    </row>
    <row r="569" spans="2:11" x14ac:dyDescent="0.2">
      <c r="B569" s="42"/>
      <c r="C569" s="54"/>
      <c r="D569" s="63"/>
      <c r="E569"/>
      <c r="F569" s="31"/>
      <c r="G569" s="19"/>
      <c r="H569" s="84"/>
      <c r="I569"/>
      <c r="J569"/>
      <c r="K569"/>
    </row>
    <row r="570" spans="2:11" x14ac:dyDescent="0.2">
      <c r="B570" s="42"/>
      <c r="C570" s="54"/>
      <c r="D570" s="63"/>
      <c r="E570"/>
      <c r="F570" s="31"/>
      <c r="G570" s="19"/>
      <c r="H570" s="84"/>
      <c r="I570"/>
      <c r="J570"/>
      <c r="K570"/>
    </row>
    <row r="571" spans="2:11" x14ac:dyDescent="0.2">
      <c r="B571" s="42"/>
      <c r="C571" s="54"/>
      <c r="D571" s="63"/>
      <c r="E571"/>
      <c r="F571" s="31"/>
      <c r="G571" s="19"/>
      <c r="H571" s="84"/>
      <c r="I571"/>
      <c r="J571"/>
      <c r="K571"/>
    </row>
    <row r="572" spans="2:11" x14ac:dyDescent="0.2">
      <c r="B572" s="42"/>
      <c r="C572" s="54"/>
      <c r="D572" s="63"/>
      <c r="E572"/>
      <c r="F572" s="31"/>
      <c r="G572" s="19"/>
      <c r="H572" s="84"/>
      <c r="I572"/>
      <c r="J572"/>
      <c r="K572"/>
    </row>
    <row r="573" spans="2:11" x14ac:dyDescent="0.2">
      <c r="B573" s="42"/>
      <c r="C573" s="54"/>
      <c r="D573" s="63"/>
      <c r="E573"/>
      <c r="F573" s="31"/>
      <c r="G573" s="19"/>
      <c r="H573" s="84"/>
      <c r="I573"/>
      <c r="J573"/>
      <c r="K573"/>
    </row>
    <row r="574" spans="2:11" x14ac:dyDescent="0.2">
      <c r="B574" s="42"/>
      <c r="C574" s="54"/>
      <c r="D574" s="63"/>
      <c r="E574"/>
      <c r="F574" s="31"/>
      <c r="G574" s="19"/>
      <c r="H574" s="84"/>
      <c r="I574"/>
      <c r="J574"/>
      <c r="K574"/>
    </row>
    <row r="575" spans="2:11" x14ac:dyDescent="0.2">
      <c r="B575" s="42"/>
      <c r="C575" s="54"/>
      <c r="D575" s="63"/>
      <c r="E575"/>
      <c r="F575" s="31"/>
      <c r="G575" s="19"/>
      <c r="H575" s="84"/>
      <c r="I575"/>
      <c r="J575"/>
      <c r="K575"/>
    </row>
    <row r="576" spans="2:11" x14ac:dyDescent="0.2">
      <c r="B576" s="42"/>
      <c r="C576" s="54"/>
      <c r="D576" s="63"/>
      <c r="E576"/>
      <c r="F576" s="31"/>
      <c r="G576" s="19"/>
      <c r="H576" s="84"/>
      <c r="I576"/>
      <c r="J576"/>
      <c r="K576"/>
    </row>
    <row r="577" spans="2:11" x14ac:dyDescent="0.2">
      <c r="B577" s="42"/>
      <c r="C577" s="54"/>
      <c r="D577" s="63"/>
      <c r="E577"/>
      <c r="F577" s="31"/>
      <c r="G577" s="19"/>
      <c r="H577" s="84"/>
      <c r="I577"/>
      <c r="J577"/>
      <c r="K577"/>
    </row>
    <row r="578" spans="2:11" x14ac:dyDescent="0.2">
      <c r="B578" s="42"/>
      <c r="C578" s="54"/>
      <c r="D578" s="63"/>
      <c r="E578"/>
      <c r="F578" s="31"/>
      <c r="G578" s="19"/>
      <c r="H578" s="84"/>
      <c r="I578"/>
      <c r="J578"/>
      <c r="K578"/>
    </row>
    <row r="579" spans="2:11" x14ac:dyDescent="0.2">
      <c r="B579" s="42"/>
      <c r="C579" s="54"/>
      <c r="D579" s="63"/>
      <c r="E579"/>
      <c r="F579" s="31"/>
      <c r="G579" s="19"/>
      <c r="H579" s="84"/>
      <c r="I579"/>
      <c r="J579"/>
      <c r="K579"/>
    </row>
    <row r="580" spans="2:11" x14ac:dyDescent="0.2">
      <c r="B580" s="42"/>
      <c r="C580" s="54"/>
      <c r="D580" s="63"/>
      <c r="E580"/>
      <c r="F580" s="31"/>
      <c r="G580" s="19"/>
      <c r="H580" s="84"/>
      <c r="I580"/>
      <c r="J580"/>
      <c r="K580"/>
    </row>
    <row r="581" spans="2:11" x14ac:dyDescent="0.2">
      <c r="B581" s="42"/>
      <c r="C581" s="54"/>
      <c r="D581" s="63"/>
      <c r="E581"/>
      <c r="F581" s="31"/>
      <c r="G581" s="19"/>
      <c r="H581" s="84"/>
      <c r="I581"/>
      <c r="J581"/>
      <c r="K581"/>
    </row>
    <row r="582" spans="2:11" x14ac:dyDescent="0.2">
      <c r="B582" s="42"/>
      <c r="C582" s="54"/>
      <c r="D582" s="63"/>
      <c r="E582"/>
      <c r="F582" s="31"/>
      <c r="G582" s="19"/>
      <c r="H582" s="84"/>
      <c r="I582"/>
      <c r="J582"/>
      <c r="K582"/>
    </row>
    <row r="583" spans="2:11" x14ac:dyDescent="0.2">
      <c r="B583" s="42"/>
      <c r="C583" s="54"/>
      <c r="D583" s="63"/>
      <c r="E583"/>
      <c r="F583" s="31"/>
      <c r="G583" s="19"/>
      <c r="H583" s="84"/>
      <c r="I583"/>
      <c r="J583"/>
      <c r="K583"/>
    </row>
    <row r="584" spans="2:11" x14ac:dyDescent="0.2">
      <c r="B584" s="42"/>
      <c r="C584" s="54"/>
      <c r="D584" s="63"/>
      <c r="E584"/>
      <c r="F584" s="31"/>
      <c r="G584" s="19"/>
      <c r="H584" s="84"/>
      <c r="I584"/>
      <c r="J584"/>
      <c r="K584"/>
    </row>
    <row r="585" spans="2:11" x14ac:dyDescent="0.2">
      <c r="B585" s="42"/>
      <c r="C585" s="54"/>
      <c r="D585" s="63"/>
      <c r="E585"/>
      <c r="F585" s="31"/>
      <c r="G585" s="19"/>
      <c r="H585" s="84"/>
      <c r="I585"/>
      <c r="J585"/>
      <c r="K585"/>
    </row>
    <row r="586" spans="2:11" x14ac:dyDescent="0.2">
      <c r="B586" s="42"/>
      <c r="C586" s="54"/>
      <c r="D586" s="63"/>
      <c r="E586"/>
      <c r="F586" s="31"/>
      <c r="G586" s="19"/>
      <c r="H586" s="84"/>
      <c r="I586"/>
      <c r="J586"/>
      <c r="K586"/>
    </row>
    <row r="587" spans="2:11" x14ac:dyDescent="0.2">
      <c r="B587" s="42"/>
      <c r="C587" s="54"/>
      <c r="D587" s="63"/>
      <c r="E587"/>
      <c r="F587" s="31"/>
      <c r="G587" s="19"/>
      <c r="H587" s="84"/>
      <c r="I587"/>
      <c r="J587"/>
      <c r="K587"/>
    </row>
    <row r="588" spans="2:11" x14ac:dyDescent="0.2">
      <c r="B588" s="42"/>
      <c r="C588" s="54"/>
      <c r="D588" s="63"/>
      <c r="E588"/>
      <c r="F588" s="31"/>
      <c r="G588" s="19"/>
      <c r="H588" s="84"/>
      <c r="I588"/>
      <c r="J588"/>
      <c r="K588"/>
    </row>
    <row r="589" spans="2:11" x14ac:dyDescent="0.2">
      <c r="B589" s="42"/>
      <c r="C589" s="54"/>
      <c r="D589" s="63"/>
      <c r="E589"/>
      <c r="F589" s="31"/>
      <c r="G589" s="19"/>
      <c r="H589" s="84"/>
      <c r="I589"/>
      <c r="J589"/>
      <c r="K589"/>
    </row>
    <row r="590" spans="2:11" x14ac:dyDescent="0.2">
      <c r="B590" s="42"/>
      <c r="C590" s="54"/>
      <c r="D590" s="63"/>
      <c r="E590"/>
      <c r="F590" s="31"/>
      <c r="G590" s="19"/>
      <c r="H590" s="84"/>
      <c r="I590"/>
      <c r="J590"/>
      <c r="K590"/>
    </row>
    <row r="591" spans="2:11" x14ac:dyDescent="0.2">
      <c r="B591" s="42"/>
      <c r="C591" s="54"/>
      <c r="D591" s="63"/>
      <c r="E591"/>
      <c r="F591" s="31"/>
      <c r="G591" s="19"/>
      <c r="H591" s="84"/>
      <c r="I591"/>
      <c r="J591"/>
      <c r="K591"/>
    </row>
    <row r="592" spans="2:11" x14ac:dyDescent="0.2">
      <c r="B592" s="42"/>
      <c r="C592" s="54"/>
      <c r="D592" s="63"/>
      <c r="E592"/>
      <c r="F592" s="31"/>
      <c r="G592" s="19"/>
      <c r="H592" s="84"/>
      <c r="I592"/>
      <c r="J592"/>
      <c r="K592"/>
    </row>
    <row r="593" spans="2:11" x14ac:dyDescent="0.2">
      <c r="B593" s="42"/>
      <c r="C593" s="54"/>
      <c r="D593" s="63"/>
      <c r="E593"/>
      <c r="F593" s="31"/>
      <c r="G593" s="19"/>
      <c r="H593" s="84"/>
      <c r="I593"/>
      <c r="J593"/>
      <c r="K593"/>
    </row>
    <row r="594" spans="2:11" x14ac:dyDescent="0.2">
      <c r="B594" s="42"/>
      <c r="C594" s="54"/>
      <c r="D594" s="63"/>
      <c r="E594"/>
      <c r="F594" s="31"/>
      <c r="G594" s="19"/>
      <c r="H594" s="84"/>
      <c r="I594"/>
      <c r="J594"/>
      <c r="K594"/>
    </row>
    <row r="595" spans="2:11" x14ac:dyDescent="0.2">
      <c r="B595" s="42"/>
      <c r="C595" s="54"/>
      <c r="D595" s="63"/>
      <c r="E595"/>
      <c r="F595" s="31"/>
      <c r="G595" s="19"/>
      <c r="H595" s="84"/>
      <c r="I595"/>
      <c r="J595"/>
      <c r="K595"/>
    </row>
    <row r="596" spans="2:11" x14ac:dyDescent="0.2">
      <c r="B596" s="42"/>
      <c r="C596" s="54"/>
      <c r="D596" s="63"/>
      <c r="E596"/>
      <c r="F596" s="31"/>
      <c r="G596" s="19"/>
      <c r="H596" s="84"/>
      <c r="I596"/>
      <c r="J596"/>
      <c r="K596"/>
    </row>
    <row r="597" spans="2:11" x14ac:dyDescent="0.2">
      <c r="B597" s="42"/>
      <c r="C597" s="54"/>
      <c r="D597" s="63"/>
      <c r="E597"/>
      <c r="F597" s="31"/>
      <c r="G597" s="19"/>
      <c r="H597" s="84"/>
      <c r="I597"/>
      <c r="J597"/>
      <c r="K597"/>
    </row>
    <row r="598" spans="2:11" x14ac:dyDescent="0.2">
      <c r="B598" s="42"/>
      <c r="C598" s="54"/>
      <c r="D598" s="63"/>
      <c r="E598"/>
      <c r="F598" s="31"/>
      <c r="G598" s="19"/>
      <c r="H598" s="84"/>
      <c r="I598"/>
      <c r="J598"/>
      <c r="K598"/>
    </row>
    <row r="599" spans="2:11" x14ac:dyDescent="0.2">
      <c r="B599" s="42"/>
      <c r="C599" s="54"/>
      <c r="D599" s="63"/>
      <c r="E599"/>
      <c r="F599" s="31"/>
      <c r="G599" s="19"/>
      <c r="H599" s="84"/>
      <c r="I599"/>
      <c r="J599"/>
      <c r="K599"/>
    </row>
    <row r="600" spans="2:11" x14ac:dyDescent="0.2">
      <c r="B600" s="42"/>
      <c r="C600" s="54"/>
      <c r="D600" s="63"/>
      <c r="E600"/>
      <c r="F600" s="31"/>
      <c r="G600" s="19"/>
      <c r="H600" s="84"/>
      <c r="I600"/>
      <c r="J600"/>
      <c r="K600"/>
    </row>
    <row r="601" spans="2:11" x14ac:dyDescent="0.2">
      <c r="B601" s="42"/>
      <c r="C601" s="54"/>
      <c r="D601" s="63"/>
      <c r="E601"/>
      <c r="F601" s="31"/>
      <c r="G601" s="19"/>
      <c r="H601" s="84"/>
      <c r="I601"/>
      <c r="J601"/>
      <c r="K601"/>
    </row>
    <row r="602" spans="2:11" x14ac:dyDescent="0.2">
      <c r="B602" s="42"/>
      <c r="C602" s="54"/>
      <c r="D602" s="63"/>
      <c r="E602"/>
      <c r="F602" s="31"/>
      <c r="G602" s="19"/>
      <c r="H602" s="84"/>
      <c r="I602"/>
      <c r="J602"/>
      <c r="K602"/>
    </row>
    <row r="603" spans="2:11" x14ac:dyDescent="0.2">
      <c r="B603" s="42"/>
      <c r="C603" s="54"/>
      <c r="D603" s="63"/>
      <c r="E603"/>
      <c r="F603" s="31"/>
      <c r="G603" s="19"/>
      <c r="H603" s="84"/>
      <c r="I603"/>
      <c r="J603"/>
      <c r="K603"/>
    </row>
    <row r="604" spans="2:11" x14ac:dyDescent="0.2">
      <c r="B604" s="42"/>
      <c r="C604" s="54"/>
      <c r="D604" s="63"/>
      <c r="E604"/>
      <c r="F604" s="31"/>
      <c r="G604" s="19"/>
      <c r="H604" s="84"/>
      <c r="I604"/>
      <c r="J604"/>
      <c r="K604"/>
    </row>
    <row r="605" spans="2:11" x14ac:dyDescent="0.2">
      <c r="B605" s="42"/>
      <c r="C605" s="54"/>
      <c r="D605" s="63"/>
      <c r="E605"/>
      <c r="F605" s="31"/>
      <c r="G605" s="19"/>
      <c r="H605" s="84"/>
      <c r="I605"/>
      <c r="J605"/>
      <c r="K605"/>
    </row>
    <row r="606" spans="2:11" x14ac:dyDescent="0.2">
      <c r="B606" s="42"/>
      <c r="C606" s="54"/>
      <c r="D606" s="63"/>
      <c r="E606"/>
      <c r="F606" s="31"/>
      <c r="G606" s="19"/>
      <c r="H606" s="84"/>
      <c r="I606"/>
      <c r="J606"/>
      <c r="K606"/>
    </row>
    <row r="607" spans="2:11" x14ac:dyDescent="0.2">
      <c r="B607" s="42"/>
      <c r="C607" s="54"/>
      <c r="D607" s="63"/>
      <c r="E607"/>
      <c r="F607" s="31"/>
      <c r="G607" s="19"/>
      <c r="H607" s="84"/>
      <c r="I607"/>
      <c r="J607"/>
      <c r="K607"/>
    </row>
    <row r="608" spans="2:11" x14ac:dyDescent="0.2">
      <c r="B608" s="42"/>
      <c r="C608" s="54"/>
      <c r="D608" s="63"/>
      <c r="E608"/>
      <c r="F608" s="31"/>
      <c r="G608" s="19"/>
      <c r="H608" s="84"/>
      <c r="I608"/>
      <c r="J608"/>
      <c r="K608"/>
    </row>
    <row r="609" spans="2:11" x14ac:dyDescent="0.2">
      <c r="B609" s="42"/>
      <c r="C609" s="54"/>
      <c r="D609" s="63"/>
      <c r="E609"/>
      <c r="F609" s="31"/>
      <c r="G609" s="19"/>
      <c r="H609" s="84"/>
      <c r="I609"/>
      <c r="J609"/>
      <c r="K609"/>
    </row>
    <row r="610" spans="2:11" x14ac:dyDescent="0.2">
      <c r="B610" s="42"/>
      <c r="C610" s="54"/>
      <c r="D610" s="63"/>
      <c r="E610"/>
      <c r="F610" s="31"/>
      <c r="G610" s="19"/>
      <c r="H610" s="84"/>
      <c r="I610"/>
      <c r="J610"/>
      <c r="K610"/>
    </row>
    <row r="611" spans="2:11" x14ac:dyDescent="0.2">
      <c r="B611" s="42"/>
      <c r="C611" s="54"/>
      <c r="D611" s="63"/>
      <c r="E611"/>
      <c r="F611" s="31"/>
      <c r="G611" s="19"/>
      <c r="H611" s="84"/>
      <c r="I611"/>
      <c r="J611"/>
      <c r="K611"/>
    </row>
    <row r="612" spans="2:11" x14ac:dyDescent="0.2">
      <c r="B612" s="42"/>
      <c r="C612" s="54"/>
      <c r="D612" s="63"/>
      <c r="E612"/>
      <c r="F612" s="31"/>
      <c r="G612" s="19"/>
      <c r="H612" s="84"/>
      <c r="I612"/>
      <c r="J612"/>
      <c r="K612"/>
    </row>
    <row r="613" spans="2:11" x14ac:dyDescent="0.2">
      <c r="B613" s="42"/>
      <c r="C613" s="54"/>
      <c r="D613" s="63"/>
      <c r="E613"/>
      <c r="F613" s="31"/>
      <c r="G613" s="19"/>
      <c r="H613" s="84"/>
      <c r="I613"/>
      <c r="J613"/>
      <c r="K613"/>
    </row>
    <row r="614" spans="2:11" x14ac:dyDescent="0.2">
      <c r="B614" s="42"/>
      <c r="C614" s="54"/>
      <c r="D614" s="63"/>
      <c r="E614"/>
      <c r="F614" s="31"/>
      <c r="G614" s="19"/>
      <c r="H614" s="84"/>
      <c r="I614"/>
      <c r="J614"/>
      <c r="K614"/>
    </row>
    <row r="615" spans="2:11" x14ac:dyDescent="0.2">
      <c r="B615" s="42"/>
      <c r="C615" s="54"/>
      <c r="D615" s="63"/>
      <c r="E615"/>
      <c r="F615" s="31"/>
      <c r="G615" s="19"/>
      <c r="H615" s="84"/>
      <c r="I615"/>
      <c r="J615"/>
      <c r="K615"/>
    </row>
    <row r="616" spans="2:11" x14ac:dyDescent="0.2">
      <c r="B616" s="42"/>
      <c r="C616" s="54"/>
      <c r="D616" s="63"/>
      <c r="E616"/>
      <c r="F616" s="31"/>
      <c r="G616" s="19"/>
      <c r="H616" s="84"/>
      <c r="I616"/>
      <c r="J616"/>
      <c r="K616"/>
    </row>
    <row r="617" spans="2:11" x14ac:dyDescent="0.2">
      <c r="B617" s="42"/>
      <c r="C617" s="54"/>
      <c r="D617" s="63"/>
      <c r="E617"/>
      <c r="F617" s="31"/>
      <c r="G617" s="19"/>
      <c r="H617" s="84"/>
      <c r="I617"/>
      <c r="J617"/>
      <c r="K617"/>
    </row>
    <row r="618" spans="2:11" x14ac:dyDescent="0.2">
      <c r="B618" s="42"/>
      <c r="C618" s="54"/>
      <c r="D618" s="63"/>
      <c r="E618"/>
      <c r="F618" s="31"/>
      <c r="G618" s="19"/>
      <c r="H618" s="84"/>
      <c r="I618"/>
      <c r="J618"/>
      <c r="K618"/>
    </row>
    <row r="619" spans="2:11" x14ac:dyDescent="0.2">
      <c r="B619" s="42"/>
      <c r="C619" s="54"/>
      <c r="D619" s="63"/>
      <c r="E619"/>
      <c r="F619" s="31"/>
      <c r="G619" s="19"/>
      <c r="H619" s="84"/>
      <c r="I619"/>
      <c r="J619"/>
      <c r="K619"/>
    </row>
    <row r="620" spans="2:11" x14ac:dyDescent="0.2">
      <c r="B620" s="42"/>
      <c r="C620" s="54"/>
      <c r="D620" s="63"/>
      <c r="E620"/>
      <c r="F620" s="31"/>
      <c r="G620" s="19"/>
      <c r="H620" s="84"/>
      <c r="I620"/>
      <c r="J620"/>
      <c r="K620"/>
    </row>
    <row r="621" spans="2:11" x14ac:dyDescent="0.2">
      <c r="B621" s="42"/>
      <c r="C621" s="54"/>
      <c r="D621" s="63"/>
      <c r="E621"/>
      <c r="F621" s="31"/>
      <c r="G621" s="19"/>
      <c r="H621" s="84"/>
      <c r="I621"/>
      <c r="J621"/>
      <c r="K621"/>
    </row>
    <row r="622" spans="2:11" x14ac:dyDescent="0.2">
      <c r="B622" s="42"/>
      <c r="C622" s="54"/>
      <c r="D622" s="63"/>
      <c r="E622"/>
      <c r="F622" s="31"/>
      <c r="G622" s="19"/>
      <c r="H622" s="84"/>
      <c r="I622"/>
      <c r="J622"/>
      <c r="K622"/>
    </row>
    <row r="623" spans="2:11" x14ac:dyDescent="0.2">
      <c r="B623" s="42"/>
      <c r="C623" s="54"/>
      <c r="D623" s="63"/>
      <c r="E623"/>
      <c r="F623" s="31"/>
      <c r="G623" s="19"/>
      <c r="H623" s="84"/>
      <c r="I623"/>
      <c r="J623"/>
      <c r="K623"/>
    </row>
    <row r="624" spans="2:11" x14ac:dyDescent="0.2">
      <c r="B624" s="42"/>
      <c r="C624" s="54"/>
      <c r="D624" s="63"/>
      <c r="E624"/>
      <c r="F624" s="31"/>
      <c r="G624" s="19"/>
      <c r="H624" s="84"/>
      <c r="I624"/>
      <c r="J624"/>
      <c r="K624"/>
    </row>
    <row r="625" spans="2:11" x14ac:dyDescent="0.2">
      <c r="B625" s="42"/>
      <c r="C625" s="54"/>
      <c r="D625" s="63"/>
      <c r="E625"/>
      <c r="F625" s="31"/>
      <c r="G625" s="19"/>
      <c r="H625" s="84"/>
      <c r="I625"/>
      <c r="J625"/>
      <c r="K625"/>
    </row>
    <row r="626" spans="2:11" x14ac:dyDescent="0.2">
      <c r="B626" s="42"/>
      <c r="C626" s="54"/>
      <c r="D626" s="63"/>
      <c r="E626"/>
      <c r="F626" s="31"/>
      <c r="G626" s="19"/>
      <c r="H626" s="84"/>
      <c r="I626"/>
      <c r="J626"/>
      <c r="K626"/>
    </row>
    <row r="627" spans="2:11" x14ac:dyDescent="0.2">
      <c r="B627" s="42"/>
      <c r="C627" s="54"/>
      <c r="D627" s="63"/>
      <c r="E627"/>
      <c r="F627" s="31"/>
      <c r="G627" s="19"/>
      <c r="H627" s="84"/>
      <c r="I627"/>
      <c r="J627"/>
      <c r="K627"/>
    </row>
    <row r="628" spans="2:11" x14ac:dyDescent="0.2">
      <c r="B628" s="42"/>
      <c r="C628" s="54"/>
      <c r="D628" s="63"/>
      <c r="E628"/>
      <c r="F628" s="31"/>
      <c r="G628" s="19"/>
      <c r="H628" s="84"/>
      <c r="I628"/>
      <c r="J628"/>
      <c r="K628"/>
    </row>
    <row r="629" spans="2:11" x14ac:dyDescent="0.2">
      <c r="B629" s="42"/>
      <c r="C629" s="54"/>
      <c r="D629" s="63"/>
      <c r="E629"/>
      <c r="F629" s="31"/>
      <c r="G629" s="19"/>
      <c r="H629" s="84"/>
      <c r="I629"/>
      <c r="J629"/>
      <c r="K629"/>
    </row>
    <row r="630" spans="2:11" x14ac:dyDescent="0.2">
      <c r="B630" s="42"/>
      <c r="C630" s="54"/>
      <c r="D630" s="63"/>
      <c r="E630"/>
      <c r="F630" s="31"/>
      <c r="G630" s="19"/>
      <c r="H630" s="84"/>
      <c r="I630"/>
      <c r="J630"/>
      <c r="K630"/>
    </row>
    <row r="631" spans="2:11" x14ac:dyDescent="0.2">
      <c r="B631" s="42"/>
      <c r="C631" s="54"/>
      <c r="D631" s="63"/>
      <c r="E631"/>
      <c r="F631" s="31"/>
      <c r="G631" s="19"/>
      <c r="H631" s="84"/>
      <c r="I631"/>
      <c r="J631"/>
      <c r="K631"/>
    </row>
    <row r="632" spans="2:11" x14ac:dyDescent="0.2">
      <c r="B632" s="42"/>
      <c r="C632" s="54"/>
      <c r="D632" s="63"/>
      <c r="E632"/>
      <c r="F632" s="31"/>
      <c r="G632" s="19"/>
      <c r="H632" s="84"/>
      <c r="I632"/>
      <c r="J632"/>
      <c r="K632"/>
    </row>
    <row r="633" spans="2:11" x14ac:dyDescent="0.2">
      <c r="B633" s="42"/>
      <c r="C633" s="54"/>
      <c r="D633" s="63"/>
      <c r="E633"/>
      <c r="F633" s="31"/>
      <c r="G633" s="19"/>
      <c r="H633" s="84"/>
      <c r="I633"/>
      <c r="J633"/>
      <c r="K633"/>
    </row>
    <row r="634" spans="2:11" x14ac:dyDescent="0.2">
      <c r="B634" s="42"/>
      <c r="C634" s="54"/>
      <c r="D634" s="63"/>
      <c r="E634"/>
      <c r="F634" s="31"/>
      <c r="G634" s="19"/>
      <c r="H634" s="84"/>
      <c r="I634"/>
      <c r="J634"/>
      <c r="K634"/>
    </row>
    <row r="635" spans="2:11" x14ac:dyDescent="0.2">
      <c r="B635" s="42"/>
      <c r="C635" s="54"/>
      <c r="D635" s="63"/>
      <c r="E635"/>
      <c r="F635" s="31"/>
      <c r="G635" s="19"/>
      <c r="H635" s="84"/>
      <c r="I635"/>
      <c r="J635"/>
      <c r="K635"/>
    </row>
    <row r="636" spans="2:11" x14ac:dyDescent="0.2">
      <c r="B636" s="42"/>
      <c r="C636" s="54"/>
      <c r="D636" s="63"/>
      <c r="E636"/>
      <c r="F636" s="31"/>
      <c r="G636" s="19"/>
      <c r="H636" s="84"/>
      <c r="I636"/>
      <c r="J636"/>
      <c r="K636"/>
    </row>
    <row r="637" spans="2:11" x14ac:dyDescent="0.2">
      <c r="B637" s="42"/>
      <c r="C637" s="54"/>
      <c r="D637" s="63"/>
      <c r="E637"/>
      <c r="F637" s="31"/>
      <c r="G637" s="19"/>
      <c r="H637" s="84"/>
      <c r="I637"/>
      <c r="J637"/>
      <c r="K637"/>
    </row>
    <row r="638" spans="2:11" x14ac:dyDescent="0.2">
      <c r="B638" s="42"/>
      <c r="C638" s="54"/>
      <c r="D638" s="63"/>
      <c r="E638"/>
      <c r="F638" s="31"/>
      <c r="G638" s="19"/>
      <c r="H638" s="84"/>
      <c r="I638"/>
      <c r="J638"/>
      <c r="K638"/>
    </row>
    <row r="639" spans="2:11" x14ac:dyDescent="0.2">
      <c r="B639" s="42"/>
      <c r="C639" s="54"/>
      <c r="D639" s="63"/>
      <c r="E639"/>
      <c r="F639" s="31"/>
      <c r="G639" s="19"/>
      <c r="H639" s="84"/>
      <c r="I639"/>
      <c r="J639"/>
      <c r="K639"/>
    </row>
    <row r="640" spans="2:11" x14ac:dyDescent="0.2">
      <c r="B640" s="42"/>
      <c r="C640" s="54"/>
      <c r="D640" s="63"/>
      <c r="E640"/>
      <c r="F640" s="31"/>
      <c r="G640" s="19"/>
      <c r="H640" s="84"/>
      <c r="I640"/>
      <c r="J640"/>
      <c r="K640"/>
    </row>
    <row r="641" spans="2:11" x14ac:dyDescent="0.2">
      <c r="B641" s="42"/>
      <c r="C641" s="54"/>
      <c r="D641" s="63"/>
      <c r="E641"/>
      <c r="F641" s="31"/>
      <c r="G641" s="19"/>
      <c r="H641" s="84"/>
      <c r="I641"/>
      <c r="J641"/>
      <c r="K641"/>
    </row>
    <row r="642" spans="2:11" x14ac:dyDescent="0.2">
      <c r="B642" s="42"/>
      <c r="C642" s="54"/>
      <c r="D642" s="63"/>
      <c r="E642"/>
      <c r="F642" s="31"/>
      <c r="G642" s="19"/>
      <c r="H642" s="84"/>
      <c r="I642"/>
      <c r="J642"/>
      <c r="K642"/>
    </row>
    <row r="643" spans="2:11" x14ac:dyDescent="0.2">
      <c r="B643" s="42"/>
      <c r="C643" s="54"/>
      <c r="D643" s="63"/>
      <c r="E643"/>
      <c r="F643" s="31"/>
      <c r="G643" s="19"/>
      <c r="H643" s="84"/>
      <c r="I643"/>
      <c r="J643"/>
      <c r="K643"/>
    </row>
    <row r="644" spans="2:11" x14ac:dyDescent="0.2">
      <c r="B644" s="42"/>
      <c r="C644" s="54"/>
      <c r="D644" s="63"/>
      <c r="E644"/>
      <c r="F644" s="31"/>
      <c r="G644" s="19"/>
      <c r="H644" s="84"/>
      <c r="I644"/>
      <c r="J644"/>
      <c r="K644"/>
    </row>
    <row r="645" spans="2:11" x14ac:dyDescent="0.2">
      <c r="B645" s="42"/>
      <c r="C645" s="54"/>
      <c r="D645" s="63"/>
      <c r="E645"/>
      <c r="F645" s="31"/>
      <c r="G645" s="19"/>
      <c r="H645" s="84"/>
      <c r="I645"/>
      <c r="J645"/>
      <c r="K645"/>
    </row>
    <row r="646" spans="2:11" x14ac:dyDescent="0.2">
      <c r="B646" s="42"/>
      <c r="C646" s="54"/>
      <c r="D646" s="63"/>
      <c r="E646"/>
      <c r="F646" s="31"/>
      <c r="G646" s="19"/>
      <c r="H646" s="84"/>
      <c r="I646"/>
      <c r="J646"/>
      <c r="K646"/>
    </row>
    <row r="647" spans="2:11" x14ac:dyDescent="0.2">
      <c r="B647" s="42"/>
      <c r="C647" s="54"/>
      <c r="D647" s="63"/>
      <c r="E647"/>
      <c r="F647" s="31"/>
      <c r="G647" s="19"/>
      <c r="H647" s="84"/>
      <c r="I647"/>
      <c r="J647"/>
      <c r="K647"/>
    </row>
    <row r="648" spans="2:11" x14ac:dyDescent="0.2">
      <c r="B648" s="42"/>
      <c r="C648" s="54"/>
      <c r="D648" s="63"/>
      <c r="E648"/>
      <c r="F648" s="31"/>
      <c r="G648" s="19"/>
      <c r="H648" s="84"/>
      <c r="I648"/>
      <c r="J648"/>
      <c r="K648"/>
    </row>
    <row r="649" spans="2:11" x14ac:dyDescent="0.2">
      <c r="B649" s="42"/>
      <c r="C649" s="54"/>
      <c r="D649" s="63"/>
      <c r="E649"/>
      <c r="F649" s="31"/>
      <c r="G649" s="19"/>
      <c r="H649" s="84"/>
      <c r="I649"/>
      <c r="J649"/>
      <c r="K649"/>
    </row>
    <row r="650" spans="2:11" x14ac:dyDescent="0.2">
      <c r="B650" s="42"/>
      <c r="C650" s="54"/>
      <c r="D650" s="63"/>
      <c r="E650"/>
      <c r="F650" s="31"/>
      <c r="G650" s="19"/>
      <c r="H650" s="84"/>
      <c r="I650"/>
      <c r="J650"/>
      <c r="K650"/>
    </row>
    <row r="651" spans="2:11" x14ac:dyDescent="0.2">
      <c r="B651" s="42"/>
      <c r="C651" s="54"/>
      <c r="D651" s="63"/>
      <c r="E651"/>
      <c r="F651" s="31"/>
      <c r="G651" s="19"/>
      <c r="H651" s="84"/>
      <c r="I651"/>
      <c r="J651"/>
      <c r="K651"/>
    </row>
    <row r="652" spans="2:11" x14ac:dyDescent="0.2">
      <c r="B652" s="42"/>
      <c r="C652" s="54"/>
      <c r="D652" s="63"/>
      <c r="E652"/>
      <c r="F652" s="31"/>
      <c r="G652" s="19"/>
      <c r="H652" s="84"/>
      <c r="I652"/>
      <c r="J652"/>
      <c r="K652"/>
    </row>
    <row r="653" spans="2:11" x14ac:dyDescent="0.2">
      <c r="B653" s="42"/>
      <c r="C653" s="54"/>
      <c r="D653" s="63"/>
      <c r="E653"/>
      <c r="F653" s="31"/>
      <c r="G653" s="19"/>
      <c r="H653" s="84"/>
      <c r="I653"/>
      <c r="J653"/>
      <c r="K653"/>
    </row>
    <row r="654" spans="2:11" x14ac:dyDescent="0.2">
      <c r="B654" s="42"/>
      <c r="C654" s="54"/>
      <c r="D654" s="63"/>
      <c r="E654"/>
      <c r="F654" s="31"/>
      <c r="G654" s="19"/>
      <c r="H654" s="84"/>
      <c r="I654"/>
      <c r="J654"/>
      <c r="K654"/>
    </row>
    <row r="655" spans="2:11" x14ac:dyDescent="0.2">
      <c r="B655" s="42"/>
      <c r="C655" s="54"/>
      <c r="D655" s="63"/>
      <c r="E655"/>
      <c r="F655" s="31"/>
      <c r="G655" s="19"/>
      <c r="H655" s="84"/>
      <c r="I655"/>
      <c r="J655"/>
      <c r="K655"/>
    </row>
    <row r="656" spans="2:11" x14ac:dyDescent="0.2">
      <c r="B656" s="42"/>
      <c r="C656" s="54"/>
      <c r="D656" s="63"/>
      <c r="E656"/>
      <c r="F656" s="31"/>
      <c r="G656" s="19"/>
      <c r="H656" s="84"/>
      <c r="I656"/>
      <c r="J656"/>
      <c r="K656"/>
    </row>
    <row r="657" spans="2:11" x14ac:dyDescent="0.2">
      <c r="B657" s="42"/>
      <c r="C657" s="54"/>
      <c r="D657" s="63"/>
      <c r="E657"/>
      <c r="F657" s="31"/>
      <c r="G657" s="19"/>
      <c r="H657" s="84"/>
      <c r="I657"/>
      <c r="J657"/>
      <c r="K657"/>
    </row>
    <row r="658" spans="2:11" x14ac:dyDescent="0.2">
      <c r="B658" s="42"/>
      <c r="C658" s="54"/>
      <c r="D658" s="63"/>
      <c r="E658"/>
      <c r="F658" s="31"/>
      <c r="G658" s="19"/>
      <c r="H658" s="84"/>
      <c r="I658"/>
      <c r="J658"/>
      <c r="K658"/>
    </row>
    <row r="659" spans="2:11" x14ac:dyDescent="0.2">
      <c r="B659" s="42"/>
      <c r="C659" s="54"/>
      <c r="D659" s="63"/>
      <c r="E659"/>
      <c r="F659" s="31"/>
      <c r="G659" s="19"/>
      <c r="H659" s="84"/>
      <c r="I659"/>
      <c r="J659"/>
      <c r="K659"/>
    </row>
    <row r="660" spans="2:11" x14ac:dyDescent="0.2">
      <c r="B660" s="42"/>
      <c r="C660" s="54"/>
      <c r="D660" s="63"/>
      <c r="E660"/>
      <c r="F660" s="31"/>
      <c r="G660" s="19"/>
      <c r="H660" s="84"/>
      <c r="I660"/>
      <c r="J660"/>
      <c r="K660"/>
    </row>
    <row r="661" spans="2:11" x14ac:dyDescent="0.2">
      <c r="B661" s="42"/>
      <c r="C661" s="54"/>
      <c r="D661" s="63"/>
      <c r="E661"/>
      <c r="F661" s="31"/>
      <c r="G661" s="19"/>
      <c r="H661" s="84"/>
      <c r="I661"/>
      <c r="J661"/>
      <c r="K661"/>
    </row>
    <row r="662" spans="2:11" x14ac:dyDescent="0.2">
      <c r="B662" s="42"/>
      <c r="C662" s="54"/>
      <c r="D662" s="63"/>
      <c r="E662"/>
      <c r="F662" s="31"/>
      <c r="G662" s="19"/>
      <c r="H662" s="84"/>
      <c r="I662"/>
      <c r="J662"/>
      <c r="K662"/>
    </row>
    <row r="663" spans="2:11" x14ac:dyDescent="0.2">
      <c r="B663" s="42"/>
      <c r="C663" s="54"/>
      <c r="D663" s="63"/>
      <c r="E663"/>
      <c r="F663" s="31"/>
      <c r="G663" s="19"/>
      <c r="H663" s="84"/>
      <c r="I663"/>
      <c r="J663"/>
      <c r="K663"/>
    </row>
    <row r="664" spans="2:11" x14ac:dyDescent="0.2">
      <c r="B664" s="42"/>
      <c r="C664" s="54"/>
      <c r="D664" s="63"/>
      <c r="E664"/>
      <c r="F664" s="31"/>
      <c r="G664" s="19"/>
      <c r="H664" s="84"/>
      <c r="I664"/>
      <c r="J664"/>
      <c r="K664"/>
    </row>
    <row r="665" spans="2:11" x14ac:dyDescent="0.2">
      <c r="B665" s="42"/>
      <c r="C665" s="54"/>
      <c r="D665" s="63"/>
      <c r="E665"/>
      <c r="F665" s="31"/>
      <c r="G665" s="19"/>
      <c r="H665" s="84"/>
      <c r="I665"/>
      <c r="J665"/>
      <c r="K665"/>
    </row>
    <row r="666" spans="2:11" x14ac:dyDescent="0.2">
      <c r="B666" s="42"/>
      <c r="C666" s="54"/>
      <c r="D666" s="63"/>
      <c r="E666"/>
      <c r="F666" s="31"/>
      <c r="G666" s="19"/>
      <c r="H666" s="84"/>
      <c r="I666"/>
      <c r="J666"/>
      <c r="K666"/>
    </row>
    <row r="667" spans="2:11" x14ac:dyDescent="0.2">
      <c r="B667" s="42"/>
      <c r="C667" s="54"/>
      <c r="D667" s="63"/>
      <c r="E667"/>
      <c r="F667" s="31"/>
      <c r="G667" s="19"/>
      <c r="H667" s="84"/>
      <c r="I667"/>
      <c r="J667"/>
      <c r="K667"/>
    </row>
    <row r="668" spans="2:11" x14ac:dyDescent="0.2">
      <c r="B668" s="42"/>
      <c r="C668" s="54"/>
      <c r="D668" s="63"/>
      <c r="E668"/>
      <c r="F668" s="31"/>
      <c r="G668" s="19"/>
      <c r="H668" s="84"/>
      <c r="I668"/>
      <c r="J668"/>
      <c r="K668"/>
    </row>
    <row r="669" spans="2:11" x14ac:dyDescent="0.2">
      <c r="B669" s="42"/>
      <c r="C669" s="54"/>
      <c r="D669" s="63"/>
      <c r="E669"/>
      <c r="F669" s="31"/>
      <c r="G669" s="19"/>
      <c r="H669" s="84"/>
      <c r="I669"/>
      <c r="J669"/>
      <c r="K669"/>
    </row>
    <row r="670" spans="2:11" x14ac:dyDescent="0.2">
      <c r="B670" s="42"/>
      <c r="C670" s="54"/>
      <c r="D670" s="63"/>
      <c r="E670"/>
      <c r="F670" s="31"/>
      <c r="G670" s="19"/>
      <c r="H670" s="84"/>
      <c r="I670"/>
      <c r="J670"/>
      <c r="K670"/>
    </row>
    <row r="671" spans="2:11" x14ac:dyDescent="0.2">
      <c r="B671" s="42"/>
      <c r="C671" s="54"/>
      <c r="D671" s="63"/>
      <c r="E671"/>
      <c r="F671" s="31"/>
      <c r="G671" s="19"/>
      <c r="H671" s="84"/>
      <c r="I671"/>
      <c r="J671"/>
      <c r="K671"/>
    </row>
    <row r="672" spans="2:11" x14ac:dyDescent="0.2">
      <c r="B672" s="42"/>
      <c r="C672" s="54"/>
      <c r="D672" s="63"/>
      <c r="E672"/>
      <c r="F672" s="31"/>
      <c r="G672" s="19"/>
      <c r="H672" s="84"/>
      <c r="I672"/>
      <c r="J672"/>
      <c r="K672"/>
    </row>
    <row r="673" spans="2:11" x14ac:dyDescent="0.2">
      <c r="B673" s="42"/>
      <c r="C673" s="54"/>
      <c r="D673" s="63"/>
      <c r="E673"/>
      <c r="F673" s="31"/>
      <c r="G673" s="19"/>
      <c r="H673" s="84"/>
      <c r="I673"/>
      <c r="J673"/>
      <c r="K673"/>
    </row>
    <row r="674" spans="2:11" x14ac:dyDescent="0.2">
      <c r="B674" s="42"/>
      <c r="C674" s="54"/>
      <c r="D674" s="63"/>
      <c r="E674"/>
      <c r="F674" s="31"/>
      <c r="G674" s="19"/>
      <c r="H674" s="84"/>
      <c r="I674"/>
      <c r="J674"/>
      <c r="K674"/>
    </row>
    <row r="675" spans="2:11" x14ac:dyDescent="0.2">
      <c r="B675" s="42"/>
      <c r="C675" s="54"/>
      <c r="D675" s="63"/>
      <c r="E675"/>
      <c r="F675" s="31"/>
      <c r="G675" s="19"/>
      <c r="H675" s="84"/>
      <c r="I675"/>
      <c r="J675"/>
      <c r="K675"/>
    </row>
    <row r="676" spans="2:11" x14ac:dyDescent="0.2">
      <c r="B676" s="42"/>
      <c r="C676" s="54"/>
      <c r="D676" s="63"/>
      <c r="E676"/>
      <c r="F676" s="31"/>
      <c r="G676" s="19"/>
      <c r="H676" s="84"/>
      <c r="I676"/>
      <c r="J676"/>
      <c r="K676"/>
    </row>
    <row r="677" spans="2:11" x14ac:dyDescent="0.2">
      <c r="B677" s="42"/>
      <c r="C677" s="54"/>
      <c r="D677" s="63"/>
      <c r="E677"/>
      <c r="F677" s="31"/>
      <c r="G677" s="19"/>
      <c r="H677" s="84"/>
      <c r="I677"/>
      <c r="J677"/>
      <c r="K677"/>
    </row>
    <row r="678" spans="2:11" x14ac:dyDescent="0.2">
      <c r="B678" s="42"/>
      <c r="C678" s="54"/>
      <c r="D678" s="63"/>
      <c r="E678"/>
      <c r="F678" s="31"/>
      <c r="G678" s="19"/>
      <c r="H678" s="84"/>
      <c r="I678"/>
      <c r="J678"/>
      <c r="K678"/>
    </row>
    <row r="679" spans="2:11" x14ac:dyDescent="0.2">
      <c r="B679" s="42"/>
      <c r="C679" s="54"/>
      <c r="D679" s="63"/>
      <c r="E679"/>
      <c r="F679" s="31"/>
      <c r="G679" s="19"/>
      <c r="H679" s="84"/>
      <c r="I679"/>
      <c r="J679"/>
      <c r="K679"/>
    </row>
    <row r="680" spans="2:11" x14ac:dyDescent="0.2">
      <c r="B680" s="42"/>
      <c r="C680" s="54"/>
      <c r="D680" s="63"/>
      <c r="E680"/>
      <c r="F680" s="31"/>
      <c r="G680" s="19"/>
      <c r="H680" s="84"/>
      <c r="I680"/>
      <c r="J680"/>
      <c r="K680"/>
    </row>
    <row r="681" spans="2:11" x14ac:dyDescent="0.2">
      <c r="B681" s="42"/>
      <c r="C681" s="54"/>
      <c r="D681" s="63"/>
      <c r="E681"/>
      <c r="F681" s="31"/>
      <c r="G681" s="19"/>
      <c r="H681" s="84"/>
      <c r="I681"/>
      <c r="J681"/>
      <c r="K681"/>
    </row>
    <row r="682" spans="2:11" x14ac:dyDescent="0.2">
      <c r="B682" s="42"/>
      <c r="C682" s="54"/>
      <c r="D682" s="63"/>
      <c r="E682"/>
      <c r="F682" s="31"/>
      <c r="G682" s="19"/>
      <c r="H682" s="84"/>
      <c r="I682"/>
      <c r="J682"/>
      <c r="K682"/>
    </row>
    <row r="683" spans="2:11" x14ac:dyDescent="0.2">
      <c r="B683" s="42"/>
      <c r="C683" s="54"/>
      <c r="D683" s="63"/>
      <c r="E683"/>
      <c r="F683" s="31"/>
      <c r="G683" s="19"/>
      <c r="H683" s="84"/>
      <c r="I683"/>
      <c r="J683"/>
      <c r="K683"/>
    </row>
    <row r="684" spans="2:11" x14ac:dyDescent="0.2">
      <c r="B684" s="42"/>
      <c r="C684" s="54"/>
      <c r="D684" s="63"/>
      <c r="E684"/>
      <c r="F684" s="31"/>
      <c r="G684" s="19"/>
      <c r="H684" s="84"/>
      <c r="I684"/>
      <c r="J684"/>
      <c r="K684"/>
    </row>
    <row r="685" spans="2:11" x14ac:dyDescent="0.2">
      <c r="B685" s="42"/>
      <c r="C685" s="54"/>
      <c r="D685" s="63"/>
      <c r="E685"/>
      <c r="F685" s="31"/>
      <c r="G685" s="19"/>
      <c r="H685" s="84"/>
      <c r="I685"/>
      <c r="J685"/>
      <c r="K685"/>
    </row>
    <row r="686" spans="2:11" x14ac:dyDescent="0.2">
      <c r="B686" s="42"/>
      <c r="C686" s="54"/>
      <c r="D686" s="63"/>
      <c r="E686"/>
      <c r="F686" s="31"/>
      <c r="G686" s="19"/>
      <c r="H686" s="84"/>
      <c r="I686"/>
      <c r="J686"/>
      <c r="K686"/>
    </row>
    <row r="687" spans="2:11" x14ac:dyDescent="0.2">
      <c r="B687" s="42"/>
      <c r="C687" s="54"/>
      <c r="D687" s="63"/>
      <c r="E687"/>
      <c r="F687" s="31"/>
      <c r="G687" s="19"/>
      <c r="H687" s="84"/>
      <c r="I687"/>
      <c r="J687"/>
      <c r="K687"/>
    </row>
    <row r="688" spans="2:11" x14ac:dyDescent="0.2">
      <c r="B688" s="42"/>
      <c r="C688" s="54"/>
      <c r="D688" s="63"/>
      <c r="E688"/>
      <c r="F688" s="31"/>
      <c r="G688" s="19"/>
      <c r="H688" s="84"/>
      <c r="I688"/>
      <c r="J688"/>
      <c r="K688"/>
    </row>
    <row r="689" spans="2:11" x14ac:dyDescent="0.2">
      <c r="B689" s="42"/>
      <c r="C689" s="54"/>
      <c r="D689" s="63"/>
      <c r="E689"/>
      <c r="F689" s="31"/>
      <c r="G689" s="19"/>
      <c r="H689" s="84"/>
      <c r="I689"/>
      <c r="J689"/>
      <c r="K689"/>
    </row>
    <row r="690" spans="2:11" x14ac:dyDescent="0.2">
      <c r="B690" s="42"/>
      <c r="C690" s="54"/>
      <c r="D690" s="63"/>
      <c r="E690"/>
      <c r="F690" s="31"/>
      <c r="G690" s="19"/>
      <c r="H690" s="84"/>
      <c r="I690"/>
      <c r="J690"/>
      <c r="K690"/>
    </row>
    <row r="691" spans="2:11" x14ac:dyDescent="0.2">
      <c r="B691" s="42"/>
      <c r="C691" s="54"/>
      <c r="D691" s="63"/>
      <c r="E691"/>
      <c r="F691" s="31"/>
      <c r="G691" s="19"/>
      <c r="H691" s="84"/>
      <c r="I691"/>
      <c r="J691"/>
      <c r="K691"/>
    </row>
    <row r="692" spans="2:11" x14ac:dyDescent="0.2">
      <c r="B692" s="42"/>
      <c r="C692" s="54"/>
      <c r="D692" s="63"/>
      <c r="E692"/>
      <c r="F692" s="31"/>
      <c r="G692" s="19"/>
      <c r="H692" s="84"/>
      <c r="I692"/>
      <c r="J692"/>
      <c r="K692"/>
    </row>
    <row r="693" spans="2:11" x14ac:dyDescent="0.2">
      <c r="B693" s="42"/>
      <c r="C693" s="54"/>
      <c r="D693" s="63"/>
      <c r="E693"/>
      <c r="F693" s="31"/>
      <c r="G693" s="19"/>
      <c r="H693" s="84"/>
      <c r="I693"/>
      <c r="J693"/>
      <c r="K693"/>
    </row>
    <row r="694" spans="2:11" x14ac:dyDescent="0.2">
      <c r="B694" s="42"/>
      <c r="C694" s="54"/>
      <c r="D694" s="63"/>
      <c r="E694"/>
      <c r="F694" s="31"/>
      <c r="G694" s="19"/>
      <c r="H694" s="84"/>
      <c r="I694"/>
      <c r="J694"/>
      <c r="K694"/>
    </row>
    <row r="695" spans="2:11" x14ac:dyDescent="0.2">
      <c r="B695" s="42"/>
      <c r="C695" s="54"/>
      <c r="D695" s="63"/>
      <c r="E695"/>
      <c r="F695" s="31"/>
      <c r="G695" s="19"/>
      <c r="H695" s="84"/>
      <c r="I695"/>
      <c r="J695"/>
      <c r="K695"/>
    </row>
    <row r="696" spans="2:11" x14ac:dyDescent="0.2">
      <c r="B696" s="42"/>
      <c r="C696" s="54"/>
      <c r="D696" s="63"/>
      <c r="E696"/>
      <c r="F696" s="31"/>
      <c r="G696" s="19"/>
      <c r="H696" s="84"/>
      <c r="I696"/>
      <c r="J696"/>
      <c r="K696"/>
    </row>
    <row r="697" spans="2:11" x14ac:dyDescent="0.2">
      <c r="B697" s="42"/>
      <c r="C697" s="54"/>
      <c r="D697" s="63"/>
      <c r="E697"/>
      <c r="F697" s="31"/>
      <c r="G697" s="19"/>
      <c r="H697" s="84"/>
      <c r="I697"/>
      <c r="J697"/>
      <c r="K697"/>
    </row>
    <row r="698" spans="2:11" x14ac:dyDescent="0.2">
      <c r="B698" s="42"/>
      <c r="C698" s="54"/>
      <c r="D698" s="63"/>
      <c r="E698"/>
      <c r="F698" s="31"/>
      <c r="G698" s="19"/>
      <c r="H698" s="84"/>
      <c r="I698"/>
      <c r="J698"/>
      <c r="K698"/>
    </row>
    <row r="699" spans="2:11" x14ac:dyDescent="0.2">
      <c r="B699" s="42"/>
      <c r="C699" s="54"/>
      <c r="D699" s="63"/>
      <c r="E699"/>
      <c r="F699" s="31"/>
      <c r="G699" s="19"/>
      <c r="H699" s="84"/>
      <c r="I699"/>
      <c r="J699"/>
      <c r="K699"/>
    </row>
    <row r="700" spans="2:11" x14ac:dyDescent="0.2">
      <c r="B700" s="42"/>
      <c r="C700" s="54"/>
      <c r="D700" s="63"/>
      <c r="E700"/>
      <c r="F700" s="31"/>
      <c r="G700" s="19"/>
      <c r="H700" s="84"/>
      <c r="I700"/>
      <c r="J700"/>
      <c r="K700"/>
    </row>
    <row r="701" spans="2:11" x14ac:dyDescent="0.2">
      <c r="B701" s="42"/>
      <c r="C701" s="54"/>
      <c r="D701" s="63"/>
      <c r="E701"/>
      <c r="F701" s="31"/>
      <c r="G701" s="19"/>
      <c r="H701" s="84"/>
      <c r="I701"/>
      <c r="J701"/>
      <c r="K701"/>
    </row>
    <row r="702" spans="2:11" x14ac:dyDescent="0.2">
      <c r="B702" s="42"/>
      <c r="C702" s="54"/>
      <c r="D702" s="63"/>
      <c r="E702"/>
      <c r="F702" s="31"/>
      <c r="G702" s="19"/>
      <c r="H702" s="84"/>
      <c r="I702"/>
      <c r="J702"/>
      <c r="K702"/>
    </row>
    <row r="703" spans="2:11" x14ac:dyDescent="0.2">
      <c r="B703" s="42"/>
      <c r="C703" s="54"/>
      <c r="D703" s="63"/>
      <c r="E703"/>
      <c r="F703" s="31"/>
      <c r="G703" s="19"/>
      <c r="H703" s="84"/>
      <c r="I703"/>
      <c r="J703"/>
      <c r="K703"/>
    </row>
    <row r="704" spans="2:11" x14ac:dyDescent="0.2">
      <c r="B704" s="42"/>
      <c r="C704" s="54"/>
      <c r="D704" s="63"/>
      <c r="E704"/>
      <c r="F704" s="31"/>
      <c r="G704" s="19"/>
      <c r="H704" s="84"/>
      <c r="I704"/>
      <c r="J704"/>
      <c r="K704"/>
    </row>
    <row r="705" spans="2:11" x14ac:dyDescent="0.2">
      <c r="B705" s="42"/>
      <c r="C705" s="54"/>
      <c r="D705" s="63"/>
      <c r="E705"/>
      <c r="F705" s="31"/>
      <c r="G705" s="19"/>
      <c r="H705" s="84"/>
      <c r="I705"/>
      <c r="J705"/>
      <c r="K705"/>
    </row>
    <row r="706" spans="2:11" x14ac:dyDescent="0.2">
      <c r="B706" s="42"/>
      <c r="C706" s="54"/>
      <c r="D706" s="63"/>
      <c r="E706"/>
      <c r="F706" s="31"/>
      <c r="G706" s="19"/>
      <c r="H706" s="84"/>
      <c r="I706"/>
      <c r="J706"/>
      <c r="K706"/>
    </row>
    <row r="707" spans="2:11" x14ac:dyDescent="0.2">
      <c r="B707" s="42"/>
      <c r="C707" s="54"/>
      <c r="D707" s="63"/>
      <c r="E707"/>
      <c r="F707" s="31"/>
      <c r="G707" s="19"/>
      <c r="H707" s="84"/>
      <c r="I707"/>
      <c r="J707"/>
      <c r="K707"/>
    </row>
    <row r="708" spans="2:11" x14ac:dyDescent="0.2">
      <c r="B708" s="42"/>
      <c r="C708" s="54"/>
      <c r="D708" s="63"/>
      <c r="E708"/>
      <c r="F708" s="31"/>
      <c r="G708" s="19"/>
      <c r="H708" s="84"/>
      <c r="I708"/>
      <c r="J708"/>
      <c r="K708"/>
    </row>
    <row r="709" spans="2:11" x14ac:dyDescent="0.2">
      <c r="B709" s="42"/>
      <c r="C709" s="54"/>
      <c r="D709" s="63"/>
      <c r="E709"/>
      <c r="F709" s="31"/>
      <c r="G709" s="19"/>
      <c r="H709" s="84"/>
      <c r="I709"/>
      <c r="J709"/>
      <c r="K709"/>
    </row>
    <row r="710" spans="2:11" x14ac:dyDescent="0.2">
      <c r="B710" s="42"/>
      <c r="C710" s="54"/>
      <c r="D710" s="63"/>
      <c r="E710"/>
      <c r="F710" s="31"/>
      <c r="G710" s="19"/>
      <c r="H710" s="84"/>
      <c r="I710"/>
      <c r="J710"/>
      <c r="K710"/>
    </row>
    <row r="711" spans="2:11" x14ac:dyDescent="0.2">
      <c r="B711" s="42"/>
      <c r="C711" s="54"/>
      <c r="D711" s="63"/>
      <c r="E711"/>
      <c r="F711" s="31"/>
      <c r="G711" s="19"/>
      <c r="H711" s="84"/>
      <c r="I711"/>
      <c r="J711"/>
      <c r="K711"/>
    </row>
    <row r="712" spans="2:11" x14ac:dyDescent="0.2">
      <c r="B712" s="42"/>
      <c r="C712" s="54"/>
      <c r="D712" s="63"/>
      <c r="E712"/>
      <c r="F712" s="31"/>
      <c r="G712" s="19"/>
      <c r="H712" s="84"/>
      <c r="I712"/>
      <c r="J712"/>
      <c r="K712"/>
    </row>
    <row r="713" spans="2:11" x14ac:dyDescent="0.2">
      <c r="B713" s="42"/>
      <c r="C713" s="54"/>
      <c r="D713" s="63"/>
      <c r="E713"/>
      <c r="F713" s="31"/>
      <c r="G713" s="19"/>
      <c r="H713" s="84"/>
      <c r="I713"/>
      <c r="J713"/>
      <c r="K713"/>
    </row>
    <row r="714" spans="2:11" x14ac:dyDescent="0.2">
      <c r="B714" s="42"/>
      <c r="C714" s="54"/>
      <c r="D714" s="63"/>
      <c r="E714"/>
      <c r="F714" s="31"/>
      <c r="G714" s="19"/>
      <c r="H714" s="84"/>
      <c r="I714"/>
      <c r="J714"/>
      <c r="K714"/>
    </row>
    <row r="715" spans="2:11" x14ac:dyDescent="0.2">
      <c r="B715" s="42"/>
      <c r="C715" s="54"/>
      <c r="D715" s="63"/>
      <c r="E715"/>
      <c r="F715" s="31"/>
      <c r="G715" s="19"/>
      <c r="H715" s="84"/>
      <c r="I715"/>
      <c r="J715"/>
      <c r="K715"/>
    </row>
    <row r="716" spans="2:11" x14ac:dyDescent="0.2">
      <c r="B716" s="42"/>
      <c r="C716" s="54"/>
      <c r="D716" s="63"/>
      <c r="E716"/>
      <c r="F716" s="31"/>
      <c r="G716" s="19"/>
      <c r="H716" s="84"/>
      <c r="I716"/>
      <c r="J716"/>
      <c r="K716"/>
    </row>
    <row r="717" spans="2:11" x14ac:dyDescent="0.2">
      <c r="B717" s="42"/>
      <c r="C717" s="54"/>
      <c r="D717" s="63"/>
      <c r="E717"/>
      <c r="F717" s="31"/>
      <c r="G717" s="19"/>
      <c r="H717" s="84"/>
      <c r="I717"/>
      <c r="J717"/>
      <c r="K717"/>
    </row>
    <row r="718" spans="2:11" x14ac:dyDescent="0.2">
      <c r="B718" s="42"/>
      <c r="C718" s="54"/>
      <c r="D718" s="63"/>
      <c r="E718"/>
      <c r="F718" s="31"/>
      <c r="G718" s="19"/>
      <c r="H718" s="84"/>
      <c r="I718"/>
      <c r="J718"/>
      <c r="K718"/>
    </row>
    <row r="719" spans="2:11" x14ac:dyDescent="0.2">
      <c r="B719" s="42"/>
      <c r="C719" s="54"/>
      <c r="D719" s="63"/>
      <c r="E719"/>
      <c r="F719" s="31"/>
      <c r="G719" s="19"/>
      <c r="H719" s="84"/>
      <c r="I719"/>
      <c r="J719"/>
      <c r="K719"/>
    </row>
    <row r="720" spans="2:11" x14ac:dyDescent="0.2">
      <c r="B720" s="42"/>
      <c r="C720" s="54"/>
      <c r="D720" s="63"/>
      <c r="E720"/>
      <c r="F720" s="31"/>
      <c r="G720" s="19"/>
      <c r="H720" s="84"/>
      <c r="I720"/>
      <c r="J720"/>
      <c r="K720"/>
    </row>
    <row r="721" spans="2:11" x14ac:dyDescent="0.2">
      <c r="B721" s="42"/>
      <c r="C721" s="54"/>
      <c r="D721" s="63"/>
      <c r="E721"/>
      <c r="F721" s="31"/>
      <c r="G721" s="19"/>
      <c r="H721" s="84"/>
      <c r="I721"/>
      <c r="J721"/>
      <c r="K721"/>
    </row>
    <row r="722" spans="2:11" x14ac:dyDescent="0.2">
      <c r="B722" s="42"/>
      <c r="C722" s="54"/>
      <c r="D722" s="63"/>
      <c r="E722"/>
      <c r="F722" s="31"/>
      <c r="G722" s="19"/>
      <c r="H722" s="84"/>
      <c r="I722"/>
      <c r="J722"/>
      <c r="K722"/>
    </row>
    <row r="723" spans="2:11" x14ac:dyDescent="0.2">
      <c r="B723" s="42"/>
      <c r="C723" s="54"/>
      <c r="D723" s="63"/>
      <c r="E723"/>
      <c r="F723" s="31"/>
      <c r="G723" s="19"/>
      <c r="H723" s="84"/>
      <c r="I723"/>
      <c r="J723"/>
      <c r="K723"/>
    </row>
    <row r="724" spans="2:11" x14ac:dyDescent="0.2">
      <c r="B724" s="42"/>
      <c r="C724" s="54"/>
      <c r="D724" s="63"/>
      <c r="E724"/>
      <c r="F724" s="31"/>
      <c r="G724" s="19"/>
      <c r="H724" s="84"/>
      <c r="I724"/>
      <c r="J724"/>
      <c r="K724"/>
    </row>
    <row r="725" spans="2:11" x14ac:dyDescent="0.2">
      <c r="B725" s="42"/>
      <c r="C725" s="54"/>
      <c r="D725" s="63"/>
      <c r="E725"/>
      <c r="F725" s="31"/>
      <c r="G725" s="19"/>
      <c r="H725" s="84"/>
      <c r="I725"/>
      <c r="J725"/>
      <c r="K725"/>
    </row>
    <row r="726" spans="2:11" x14ac:dyDescent="0.2">
      <c r="B726" s="42"/>
      <c r="C726" s="54"/>
      <c r="D726" s="63"/>
      <c r="E726"/>
      <c r="F726" s="31"/>
      <c r="G726" s="19"/>
      <c r="H726" s="84"/>
      <c r="I726"/>
      <c r="J726"/>
      <c r="K726"/>
    </row>
    <row r="727" spans="2:11" x14ac:dyDescent="0.2">
      <c r="B727" s="42"/>
      <c r="C727" s="54"/>
      <c r="D727" s="63"/>
      <c r="E727"/>
      <c r="F727" s="31"/>
      <c r="G727" s="19"/>
      <c r="H727" s="84"/>
      <c r="I727"/>
      <c r="J727"/>
      <c r="K727"/>
    </row>
    <row r="728" spans="2:11" x14ac:dyDescent="0.2">
      <c r="B728" s="42"/>
      <c r="C728" s="54"/>
      <c r="D728" s="63"/>
      <c r="E728"/>
      <c r="F728" s="31"/>
      <c r="G728" s="19"/>
      <c r="H728" s="84"/>
      <c r="I728"/>
      <c r="J728"/>
      <c r="K728"/>
    </row>
    <row r="729" spans="2:11" x14ac:dyDescent="0.2">
      <c r="B729" s="42"/>
      <c r="C729" s="54"/>
      <c r="D729" s="63"/>
      <c r="E729"/>
      <c r="F729" s="31"/>
      <c r="G729" s="19"/>
      <c r="H729" s="84"/>
      <c r="I729"/>
      <c r="J729"/>
      <c r="K729"/>
    </row>
    <row r="730" spans="2:11" x14ac:dyDescent="0.2">
      <c r="B730" s="42"/>
      <c r="C730" s="54"/>
      <c r="D730" s="63"/>
      <c r="E730"/>
      <c r="F730" s="31"/>
      <c r="G730" s="19"/>
      <c r="H730" s="84"/>
      <c r="I730"/>
      <c r="J730"/>
      <c r="K730"/>
    </row>
    <row r="731" spans="2:11" x14ac:dyDescent="0.2">
      <c r="B731" s="42"/>
      <c r="C731" s="54"/>
      <c r="D731" s="63"/>
      <c r="E731"/>
      <c r="F731" s="31"/>
      <c r="G731" s="19"/>
      <c r="H731" s="84"/>
      <c r="I731"/>
      <c r="J731"/>
      <c r="K731"/>
    </row>
    <row r="732" spans="2:11" x14ac:dyDescent="0.2">
      <c r="B732" s="42"/>
      <c r="C732" s="54"/>
      <c r="D732" s="63"/>
      <c r="E732"/>
      <c r="F732" s="31"/>
      <c r="G732" s="19"/>
      <c r="H732" s="84"/>
      <c r="I732"/>
      <c r="J732"/>
      <c r="K732"/>
    </row>
    <row r="733" spans="2:11" x14ac:dyDescent="0.2">
      <c r="B733" s="42"/>
      <c r="C733" s="54"/>
      <c r="D733" s="63"/>
      <c r="E733"/>
      <c r="F733" s="31"/>
      <c r="G733" s="19"/>
      <c r="H733" s="84"/>
      <c r="I733"/>
      <c r="J733"/>
      <c r="K733"/>
    </row>
    <row r="734" spans="2:11" x14ac:dyDescent="0.2">
      <c r="B734" s="42"/>
      <c r="C734" s="54"/>
      <c r="D734" s="63"/>
      <c r="E734"/>
      <c r="F734" s="31"/>
      <c r="G734" s="19"/>
      <c r="H734" s="84"/>
      <c r="I734"/>
      <c r="J734"/>
      <c r="K734"/>
    </row>
    <row r="735" spans="2:11" x14ac:dyDescent="0.2">
      <c r="B735" s="42"/>
      <c r="C735" s="54"/>
      <c r="D735" s="63"/>
      <c r="E735"/>
      <c r="F735" s="31"/>
      <c r="G735" s="19"/>
      <c r="H735" s="84"/>
      <c r="I735"/>
      <c r="J735"/>
      <c r="K735"/>
    </row>
    <row r="736" spans="2:11" x14ac:dyDescent="0.2">
      <c r="B736" s="42"/>
      <c r="C736" s="54"/>
      <c r="D736" s="63"/>
      <c r="E736"/>
      <c r="F736" s="31"/>
      <c r="G736" s="19"/>
      <c r="H736" s="84"/>
      <c r="I736"/>
      <c r="J736"/>
      <c r="K736"/>
    </row>
    <row r="737" spans="2:11" x14ac:dyDescent="0.2">
      <c r="B737" s="42"/>
      <c r="C737" s="54"/>
      <c r="D737" s="63"/>
      <c r="E737"/>
      <c r="F737" s="31"/>
      <c r="G737" s="19"/>
      <c r="H737" s="84"/>
      <c r="I737"/>
      <c r="J737"/>
      <c r="K737"/>
    </row>
    <row r="738" spans="2:11" x14ac:dyDescent="0.2">
      <c r="B738" s="42"/>
      <c r="C738" s="54"/>
      <c r="D738" s="63"/>
      <c r="E738"/>
      <c r="F738" s="31"/>
      <c r="G738" s="19"/>
      <c r="H738" s="84"/>
      <c r="I738"/>
      <c r="J738"/>
      <c r="K738"/>
    </row>
    <row r="739" spans="2:11" x14ac:dyDescent="0.2">
      <c r="B739" s="42"/>
      <c r="C739" s="54"/>
      <c r="D739" s="63"/>
      <c r="E739"/>
      <c r="F739" s="31"/>
      <c r="G739" s="19"/>
      <c r="H739" s="84"/>
      <c r="I739"/>
      <c r="J739"/>
      <c r="K739"/>
    </row>
    <row r="740" spans="2:11" x14ac:dyDescent="0.2">
      <c r="B740" s="42"/>
      <c r="C740" s="54"/>
      <c r="D740" s="63"/>
      <c r="E740"/>
      <c r="F740" s="31"/>
      <c r="G740" s="19"/>
      <c r="H740" s="84"/>
      <c r="I740"/>
      <c r="J740"/>
      <c r="K740"/>
    </row>
    <row r="741" spans="2:11" x14ac:dyDescent="0.2">
      <c r="B741" s="42"/>
      <c r="C741" s="54"/>
      <c r="D741" s="63"/>
      <c r="E741"/>
      <c r="F741" s="31"/>
      <c r="G741" s="19"/>
      <c r="H741" s="84"/>
      <c r="I741"/>
      <c r="J741"/>
      <c r="K741"/>
    </row>
    <row r="742" spans="2:11" x14ac:dyDescent="0.2">
      <c r="B742" s="42"/>
      <c r="C742" s="54"/>
      <c r="D742" s="63"/>
      <c r="E742"/>
      <c r="F742" s="31"/>
      <c r="G742" s="19"/>
      <c r="H742" s="84"/>
      <c r="I742"/>
      <c r="J742"/>
      <c r="K742"/>
    </row>
    <row r="743" spans="2:11" x14ac:dyDescent="0.2">
      <c r="B743" s="42"/>
      <c r="C743" s="54"/>
      <c r="D743" s="63"/>
      <c r="E743"/>
      <c r="F743" s="31"/>
      <c r="G743" s="19"/>
      <c r="H743" s="84"/>
      <c r="I743"/>
      <c r="J743"/>
      <c r="K743"/>
    </row>
    <row r="744" spans="2:11" x14ac:dyDescent="0.2">
      <c r="B744" s="42"/>
      <c r="C744" s="54"/>
      <c r="D744" s="63"/>
      <c r="E744"/>
      <c r="F744" s="31"/>
      <c r="G744" s="19"/>
      <c r="H744" s="84"/>
      <c r="I744"/>
      <c r="J744"/>
      <c r="K744"/>
    </row>
    <row r="745" spans="2:11" x14ac:dyDescent="0.2">
      <c r="B745" s="42"/>
      <c r="C745" s="54"/>
      <c r="D745" s="63"/>
      <c r="E745"/>
      <c r="F745" s="31"/>
      <c r="G745" s="19"/>
      <c r="H745" s="84"/>
      <c r="I745"/>
      <c r="J745"/>
      <c r="K745"/>
    </row>
    <row r="746" spans="2:11" x14ac:dyDescent="0.2">
      <c r="B746" s="42"/>
      <c r="C746" s="54"/>
      <c r="D746" s="63"/>
      <c r="E746"/>
      <c r="F746" s="31"/>
      <c r="G746" s="19"/>
      <c r="H746" s="84"/>
      <c r="I746"/>
      <c r="J746"/>
      <c r="K746"/>
    </row>
    <row r="747" spans="2:11" x14ac:dyDescent="0.2">
      <c r="B747" s="42"/>
      <c r="C747" s="54"/>
      <c r="D747" s="63"/>
      <c r="E747"/>
      <c r="F747" s="31"/>
      <c r="G747" s="19"/>
      <c r="H747" s="84"/>
      <c r="I747"/>
      <c r="J747"/>
      <c r="K747"/>
    </row>
    <row r="748" spans="2:11" x14ac:dyDescent="0.2">
      <c r="B748" s="42"/>
      <c r="C748" s="54"/>
      <c r="D748" s="63"/>
      <c r="E748"/>
      <c r="F748" s="31"/>
      <c r="G748" s="19"/>
      <c r="H748" s="84"/>
      <c r="I748"/>
      <c r="J748"/>
      <c r="K748"/>
    </row>
    <row r="749" spans="2:11" x14ac:dyDescent="0.2">
      <c r="B749" s="42"/>
      <c r="C749" s="54"/>
      <c r="D749" s="63"/>
      <c r="E749"/>
      <c r="F749" s="31"/>
      <c r="G749" s="19"/>
      <c r="H749" s="84"/>
      <c r="I749"/>
      <c r="J749"/>
      <c r="K749"/>
    </row>
    <row r="750" spans="2:11" x14ac:dyDescent="0.2">
      <c r="B750" s="42"/>
      <c r="C750" s="54"/>
      <c r="D750" s="63"/>
      <c r="E750"/>
      <c r="F750" s="31"/>
      <c r="G750" s="19"/>
      <c r="H750" s="84"/>
      <c r="I750"/>
      <c r="J750"/>
      <c r="K750"/>
    </row>
    <row r="751" spans="2:11" x14ac:dyDescent="0.2">
      <c r="B751" s="42"/>
      <c r="C751" s="54"/>
      <c r="D751" s="63"/>
      <c r="E751"/>
      <c r="F751" s="31"/>
      <c r="G751" s="19"/>
      <c r="H751" s="84"/>
      <c r="I751"/>
      <c r="J751"/>
      <c r="K751"/>
    </row>
    <row r="752" spans="2:11" x14ac:dyDescent="0.2">
      <c r="B752" s="42"/>
      <c r="C752" s="54"/>
      <c r="D752" s="63"/>
      <c r="E752"/>
      <c r="F752" s="31"/>
      <c r="G752" s="19"/>
      <c r="H752" s="84"/>
      <c r="I752"/>
      <c r="J752"/>
      <c r="K752"/>
    </row>
    <row r="753" spans="2:11" x14ac:dyDescent="0.2">
      <c r="B753" s="42"/>
      <c r="C753" s="54"/>
      <c r="D753" s="63"/>
      <c r="E753"/>
      <c r="F753" s="31"/>
      <c r="G753" s="19"/>
      <c r="H753" s="84"/>
      <c r="I753"/>
      <c r="J753"/>
      <c r="K753"/>
    </row>
    <row r="754" spans="2:11" x14ac:dyDescent="0.2">
      <c r="B754" s="42"/>
      <c r="C754" s="54"/>
      <c r="D754" s="63"/>
      <c r="E754"/>
      <c r="F754" s="31"/>
      <c r="G754" s="19"/>
      <c r="H754" s="84"/>
      <c r="I754"/>
      <c r="J754"/>
      <c r="K754"/>
    </row>
    <row r="755" spans="2:11" x14ac:dyDescent="0.2">
      <c r="B755" s="42"/>
      <c r="C755" s="54"/>
      <c r="D755" s="63"/>
      <c r="E755"/>
      <c r="F755" s="31"/>
      <c r="G755" s="19"/>
      <c r="H755" s="84"/>
      <c r="I755"/>
      <c r="J755"/>
      <c r="K755"/>
    </row>
    <row r="756" spans="2:11" x14ac:dyDescent="0.2">
      <c r="B756" s="42"/>
      <c r="C756" s="54"/>
      <c r="D756" s="63"/>
      <c r="E756"/>
      <c r="F756" s="31"/>
      <c r="G756" s="19"/>
      <c r="H756" s="84"/>
      <c r="I756"/>
      <c r="J756"/>
      <c r="K756"/>
    </row>
    <row r="757" spans="2:11" x14ac:dyDescent="0.2">
      <c r="B757" s="42"/>
      <c r="C757" s="54"/>
      <c r="D757" s="63"/>
      <c r="E757"/>
      <c r="F757" s="31"/>
      <c r="G757" s="19"/>
      <c r="H757" s="84"/>
      <c r="I757"/>
      <c r="J757"/>
      <c r="K757"/>
    </row>
    <row r="758" spans="2:11" x14ac:dyDescent="0.2">
      <c r="B758" s="42"/>
      <c r="C758" s="54"/>
      <c r="D758" s="63"/>
      <c r="E758"/>
      <c r="F758" s="31"/>
      <c r="G758" s="19"/>
      <c r="H758" s="84"/>
      <c r="I758"/>
      <c r="J758"/>
      <c r="K758"/>
    </row>
    <row r="759" spans="2:11" x14ac:dyDescent="0.2">
      <c r="B759" s="42"/>
      <c r="C759" s="54"/>
      <c r="D759" s="63"/>
      <c r="E759"/>
      <c r="F759" s="31"/>
      <c r="G759" s="19"/>
      <c r="H759" s="84"/>
      <c r="I759"/>
      <c r="J759"/>
      <c r="K759"/>
    </row>
    <row r="760" spans="2:11" x14ac:dyDescent="0.2">
      <c r="B760" s="42"/>
      <c r="C760" s="54"/>
      <c r="D760" s="63"/>
      <c r="E760"/>
      <c r="F760" s="31"/>
      <c r="G760" s="19"/>
      <c r="H760" s="84"/>
      <c r="I760"/>
      <c r="J760"/>
      <c r="K760"/>
    </row>
    <row r="761" spans="2:11" x14ac:dyDescent="0.2">
      <c r="B761" s="42"/>
      <c r="C761" s="54"/>
      <c r="D761" s="63"/>
      <c r="E761"/>
      <c r="F761" s="31"/>
      <c r="G761" s="19"/>
      <c r="H761" s="84"/>
      <c r="I761"/>
      <c r="J761"/>
      <c r="K761"/>
    </row>
    <row r="762" spans="2:11" x14ac:dyDescent="0.2">
      <c r="B762" s="42"/>
      <c r="C762" s="54"/>
      <c r="D762" s="63"/>
      <c r="E762"/>
      <c r="F762" s="31"/>
      <c r="G762" s="19"/>
      <c r="H762" s="84"/>
      <c r="I762"/>
      <c r="J762"/>
      <c r="K762"/>
    </row>
    <row r="763" spans="2:11" x14ac:dyDescent="0.2">
      <c r="B763" s="42"/>
      <c r="C763" s="54"/>
      <c r="D763" s="63"/>
      <c r="E763"/>
      <c r="F763" s="31"/>
      <c r="G763" s="19"/>
      <c r="H763" s="84"/>
      <c r="I763"/>
      <c r="J763"/>
      <c r="K763"/>
    </row>
    <row r="764" spans="2:11" x14ac:dyDescent="0.2">
      <c r="B764" s="42"/>
      <c r="C764" s="54"/>
      <c r="D764" s="63"/>
      <c r="E764"/>
      <c r="F764" s="31"/>
      <c r="G764" s="19"/>
      <c r="H764" s="84"/>
      <c r="I764"/>
      <c r="J764"/>
      <c r="K764"/>
    </row>
    <row r="765" spans="2:11" x14ac:dyDescent="0.2">
      <c r="B765" s="42"/>
      <c r="C765" s="54"/>
      <c r="D765" s="63"/>
      <c r="E765"/>
      <c r="F765" s="31"/>
      <c r="G765" s="19"/>
      <c r="H765" s="84"/>
      <c r="I765"/>
      <c r="J765"/>
      <c r="K765"/>
    </row>
    <row r="766" spans="2:11" x14ac:dyDescent="0.2">
      <c r="B766" s="42"/>
      <c r="C766" s="54"/>
      <c r="D766" s="63"/>
      <c r="E766"/>
      <c r="F766" s="31"/>
      <c r="G766" s="19"/>
      <c r="H766" s="84"/>
      <c r="I766"/>
      <c r="J766"/>
      <c r="K766"/>
    </row>
    <row r="767" spans="2:11" x14ac:dyDescent="0.2">
      <c r="B767" s="42"/>
      <c r="C767" s="54"/>
      <c r="D767" s="63"/>
      <c r="E767"/>
      <c r="F767" s="31"/>
      <c r="G767" s="19"/>
      <c r="H767" s="84"/>
      <c r="I767"/>
      <c r="J767"/>
      <c r="K767"/>
    </row>
    <row r="768" spans="2:11" x14ac:dyDescent="0.2">
      <c r="B768" s="42"/>
      <c r="C768" s="54"/>
      <c r="D768" s="63"/>
      <c r="E768"/>
      <c r="F768" s="31"/>
      <c r="G768" s="19"/>
      <c r="H768" s="84"/>
      <c r="I768"/>
      <c r="J768"/>
      <c r="K768"/>
    </row>
    <row r="769" spans="2:11" x14ac:dyDescent="0.2">
      <c r="B769" s="42"/>
      <c r="C769" s="54"/>
      <c r="D769" s="63"/>
      <c r="E769"/>
      <c r="F769" s="31"/>
      <c r="G769" s="19"/>
      <c r="H769" s="84"/>
      <c r="I769"/>
      <c r="J769"/>
      <c r="K769"/>
    </row>
    <row r="770" spans="2:11" x14ac:dyDescent="0.2">
      <c r="B770" s="42"/>
      <c r="C770" s="54"/>
      <c r="D770" s="63"/>
      <c r="E770"/>
      <c r="F770" s="31"/>
      <c r="G770" s="19"/>
      <c r="H770" s="84"/>
      <c r="I770"/>
      <c r="J770"/>
      <c r="K770"/>
    </row>
    <row r="771" spans="2:11" x14ac:dyDescent="0.2">
      <c r="B771" s="42"/>
      <c r="C771" s="54"/>
      <c r="D771" s="63"/>
      <c r="E771"/>
      <c r="F771" s="31"/>
      <c r="G771" s="19"/>
      <c r="H771" s="84"/>
      <c r="I771"/>
      <c r="J771"/>
      <c r="K771"/>
    </row>
    <row r="772" spans="2:11" x14ac:dyDescent="0.2">
      <c r="B772" s="42"/>
      <c r="C772" s="54"/>
      <c r="D772" s="63"/>
      <c r="E772"/>
      <c r="F772" s="31"/>
      <c r="G772" s="19"/>
      <c r="H772" s="84"/>
      <c r="I772"/>
      <c r="J772"/>
      <c r="K772"/>
    </row>
    <row r="773" spans="2:11" x14ac:dyDescent="0.2">
      <c r="B773" s="42"/>
      <c r="C773" s="54"/>
      <c r="D773" s="63"/>
      <c r="E773"/>
      <c r="F773" s="31"/>
      <c r="G773" s="19"/>
      <c r="H773" s="84"/>
      <c r="I773"/>
      <c r="J773"/>
      <c r="K773"/>
    </row>
    <row r="774" spans="2:11" x14ac:dyDescent="0.2">
      <c r="B774" s="42"/>
      <c r="C774" s="54"/>
      <c r="D774" s="63"/>
      <c r="E774"/>
      <c r="F774" s="31"/>
      <c r="G774" s="19"/>
      <c r="H774" s="84"/>
      <c r="I774"/>
      <c r="J774"/>
      <c r="K774"/>
    </row>
    <row r="775" spans="2:11" x14ac:dyDescent="0.2">
      <c r="B775" s="42"/>
      <c r="C775" s="54"/>
      <c r="D775" s="63"/>
      <c r="E775"/>
      <c r="F775" s="31"/>
      <c r="G775" s="19"/>
      <c r="H775" s="84"/>
      <c r="I775"/>
      <c r="J775"/>
      <c r="K775"/>
    </row>
    <row r="776" spans="2:11" x14ac:dyDescent="0.2">
      <c r="B776" s="42"/>
      <c r="C776" s="54"/>
      <c r="D776" s="63"/>
      <c r="E776"/>
      <c r="F776" s="31"/>
      <c r="G776" s="19"/>
      <c r="H776" s="84"/>
      <c r="I776"/>
      <c r="J776"/>
      <c r="K776"/>
    </row>
    <row r="777" spans="2:11" x14ac:dyDescent="0.2">
      <c r="B777" s="42"/>
      <c r="C777" s="54"/>
      <c r="D777" s="63"/>
      <c r="E777"/>
      <c r="F777" s="31"/>
      <c r="G777" s="19"/>
      <c r="H777" s="84"/>
      <c r="I777"/>
      <c r="J777"/>
      <c r="K777"/>
    </row>
    <row r="778" spans="2:11" x14ac:dyDescent="0.2">
      <c r="B778" s="42"/>
      <c r="C778" s="54"/>
      <c r="D778" s="63"/>
      <c r="E778"/>
      <c r="F778" s="31"/>
      <c r="G778" s="19"/>
      <c r="H778" s="84"/>
      <c r="I778"/>
      <c r="J778"/>
      <c r="K778"/>
    </row>
    <row r="779" spans="2:11" x14ac:dyDescent="0.2">
      <c r="B779" s="42"/>
      <c r="C779" s="54"/>
      <c r="D779" s="63"/>
      <c r="E779"/>
      <c r="F779" s="31"/>
      <c r="G779" s="19"/>
      <c r="H779" s="84"/>
      <c r="I779"/>
      <c r="J779"/>
      <c r="K779"/>
    </row>
    <row r="780" spans="2:11" x14ac:dyDescent="0.2">
      <c r="B780" s="42"/>
      <c r="C780" s="54"/>
      <c r="D780" s="63"/>
      <c r="E780"/>
      <c r="F780" s="31"/>
      <c r="G780" s="19"/>
      <c r="H780" s="84"/>
      <c r="I780"/>
      <c r="J780"/>
      <c r="K780"/>
    </row>
    <row r="781" spans="2:11" x14ac:dyDescent="0.2">
      <c r="B781" s="42"/>
      <c r="C781" s="54"/>
      <c r="D781" s="63"/>
      <c r="E781"/>
      <c r="F781" s="31"/>
      <c r="G781" s="19"/>
      <c r="H781" s="84"/>
      <c r="I781"/>
      <c r="J781"/>
      <c r="K781"/>
    </row>
    <row r="782" spans="2:11" x14ac:dyDescent="0.2">
      <c r="B782" s="42"/>
      <c r="C782" s="54"/>
      <c r="D782" s="63"/>
      <c r="E782"/>
      <c r="F782" s="31"/>
      <c r="G782" s="19"/>
      <c r="H782" s="84"/>
      <c r="I782"/>
      <c r="J782"/>
      <c r="K782"/>
    </row>
    <row r="783" spans="2:11" x14ac:dyDescent="0.2">
      <c r="B783" s="42"/>
      <c r="C783" s="54"/>
      <c r="D783" s="63"/>
      <c r="E783"/>
      <c r="F783" s="31"/>
      <c r="G783" s="19"/>
      <c r="H783" s="84"/>
      <c r="I783"/>
      <c r="J783"/>
      <c r="K783"/>
    </row>
    <row r="784" spans="2:11" x14ac:dyDescent="0.2">
      <c r="B784" s="42"/>
      <c r="C784" s="54"/>
      <c r="D784" s="63"/>
      <c r="E784"/>
      <c r="F784" s="31"/>
      <c r="G784" s="19"/>
      <c r="H784" s="84"/>
      <c r="I784"/>
      <c r="J784"/>
      <c r="K784"/>
    </row>
    <row r="785" spans="2:11" x14ac:dyDescent="0.2">
      <c r="B785" s="42"/>
      <c r="C785" s="54"/>
      <c r="D785" s="63"/>
      <c r="E785"/>
      <c r="F785" s="31"/>
      <c r="G785" s="19"/>
      <c r="H785" s="84"/>
      <c r="I785"/>
      <c r="J785"/>
      <c r="K785"/>
    </row>
    <row r="786" spans="2:11" x14ac:dyDescent="0.2">
      <c r="B786" s="42"/>
      <c r="C786" s="54"/>
      <c r="D786" s="63"/>
      <c r="E786"/>
      <c r="F786" s="31"/>
      <c r="G786" s="19"/>
      <c r="H786" s="84"/>
      <c r="I786"/>
      <c r="J786"/>
      <c r="K786"/>
    </row>
    <row r="787" spans="2:11" x14ac:dyDescent="0.2">
      <c r="B787" s="42"/>
      <c r="C787" s="54"/>
      <c r="D787" s="63"/>
      <c r="E787"/>
      <c r="F787" s="31"/>
      <c r="G787" s="19"/>
      <c r="H787" s="84"/>
      <c r="I787"/>
      <c r="J787"/>
      <c r="K787"/>
    </row>
    <row r="788" spans="2:11" x14ac:dyDescent="0.2">
      <c r="B788" s="42"/>
      <c r="C788" s="54"/>
      <c r="D788" s="63"/>
      <c r="E788"/>
      <c r="F788" s="31"/>
      <c r="G788" s="19"/>
      <c r="H788" s="84"/>
      <c r="I788"/>
      <c r="J788"/>
      <c r="K788"/>
    </row>
    <row r="789" spans="2:11" x14ac:dyDescent="0.2">
      <c r="B789" s="42"/>
      <c r="C789" s="54"/>
      <c r="D789" s="63"/>
      <c r="E789"/>
      <c r="F789" s="31"/>
      <c r="G789" s="19"/>
      <c r="H789" s="84"/>
      <c r="I789"/>
      <c r="J789"/>
      <c r="K789"/>
    </row>
    <row r="790" spans="2:11" x14ac:dyDescent="0.2">
      <c r="B790" s="42"/>
      <c r="C790" s="54"/>
      <c r="D790" s="63"/>
      <c r="E790"/>
      <c r="F790" s="31"/>
      <c r="G790" s="19"/>
      <c r="H790" s="84"/>
      <c r="I790"/>
      <c r="J790"/>
      <c r="K790"/>
    </row>
    <row r="791" spans="2:11" x14ac:dyDescent="0.2">
      <c r="B791" s="42"/>
      <c r="C791" s="54"/>
      <c r="D791" s="63"/>
      <c r="E791"/>
      <c r="F791" s="31"/>
      <c r="G791" s="19"/>
      <c r="H791" s="84"/>
      <c r="I791"/>
      <c r="J791"/>
      <c r="K791"/>
    </row>
    <row r="792" spans="2:11" x14ac:dyDescent="0.2">
      <c r="B792" s="42"/>
      <c r="C792" s="54"/>
      <c r="D792" s="63"/>
      <c r="E792"/>
      <c r="F792" s="31"/>
      <c r="G792" s="19"/>
      <c r="H792" s="84"/>
      <c r="I792"/>
      <c r="J792"/>
      <c r="K792"/>
    </row>
    <row r="793" spans="2:11" x14ac:dyDescent="0.2">
      <c r="B793" s="42"/>
      <c r="C793" s="54"/>
      <c r="D793" s="63"/>
      <c r="E793"/>
      <c r="F793" s="31"/>
      <c r="G793" s="19"/>
      <c r="H793" s="84"/>
      <c r="I793"/>
      <c r="J793"/>
      <c r="K793"/>
    </row>
    <row r="794" spans="2:11" x14ac:dyDescent="0.2">
      <c r="B794" s="42"/>
      <c r="C794" s="54"/>
      <c r="D794" s="63"/>
      <c r="E794"/>
      <c r="F794" s="31"/>
      <c r="G794" s="19"/>
      <c r="H794" s="84"/>
      <c r="I794"/>
      <c r="J794"/>
      <c r="K794"/>
    </row>
    <row r="795" spans="2:11" x14ac:dyDescent="0.2">
      <c r="B795" s="42"/>
      <c r="C795" s="54"/>
      <c r="D795" s="63"/>
      <c r="E795"/>
      <c r="F795" s="31"/>
      <c r="G795" s="19"/>
      <c r="H795" s="84"/>
      <c r="I795"/>
      <c r="J795"/>
      <c r="K795"/>
    </row>
    <row r="796" spans="2:11" x14ac:dyDescent="0.2">
      <c r="B796" s="42"/>
      <c r="C796" s="54"/>
      <c r="D796" s="63"/>
      <c r="E796"/>
      <c r="F796" s="31"/>
      <c r="G796" s="19"/>
      <c r="H796" s="84"/>
      <c r="I796"/>
      <c r="J796"/>
      <c r="K796"/>
    </row>
    <row r="797" spans="2:11" x14ac:dyDescent="0.2">
      <c r="B797" s="42"/>
      <c r="C797" s="54"/>
      <c r="D797" s="63"/>
      <c r="E797"/>
      <c r="F797" s="31"/>
      <c r="G797" s="19"/>
      <c r="H797" s="84"/>
      <c r="I797"/>
      <c r="J797"/>
      <c r="K797"/>
    </row>
    <row r="798" spans="2:11" x14ac:dyDescent="0.2">
      <c r="B798" s="42"/>
      <c r="C798" s="54"/>
      <c r="D798" s="63"/>
      <c r="E798"/>
      <c r="F798" s="31"/>
      <c r="G798" s="19"/>
      <c r="H798" s="84"/>
      <c r="I798"/>
      <c r="J798"/>
      <c r="K798"/>
    </row>
    <row r="799" spans="2:11" x14ac:dyDescent="0.2">
      <c r="B799" s="42"/>
      <c r="C799" s="54"/>
      <c r="D799" s="63"/>
      <c r="E799"/>
      <c r="F799" s="31"/>
      <c r="G799" s="19"/>
      <c r="H799" s="84"/>
      <c r="I799"/>
      <c r="J799"/>
      <c r="K799"/>
    </row>
    <row r="800" spans="2:11" x14ac:dyDescent="0.2">
      <c r="B800" s="42"/>
      <c r="C800" s="54"/>
      <c r="D800" s="63"/>
      <c r="E800"/>
      <c r="F800" s="31"/>
      <c r="G800" s="19"/>
      <c r="H800" s="84"/>
      <c r="I800"/>
      <c r="J800"/>
      <c r="K800"/>
    </row>
    <row r="801" spans="2:11" x14ac:dyDescent="0.2">
      <c r="B801" s="42"/>
      <c r="C801" s="54"/>
      <c r="D801" s="63"/>
      <c r="E801"/>
      <c r="F801" s="31"/>
      <c r="G801" s="19"/>
      <c r="H801" s="84"/>
      <c r="I801"/>
      <c r="J801"/>
      <c r="K801"/>
    </row>
    <row r="802" spans="2:11" x14ac:dyDescent="0.2">
      <c r="B802" s="42"/>
      <c r="C802" s="54"/>
      <c r="D802" s="63"/>
      <c r="E802"/>
      <c r="F802" s="31"/>
      <c r="G802" s="19"/>
      <c r="H802" s="84"/>
      <c r="I802"/>
      <c r="J802"/>
      <c r="K802"/>
    </row>
    <row r="803" spans="2:11" x14ac:dyDescent="0.2">
      <c r="B803" s="42"/>
      <c r="C803" s="54"/>
      <c r="D803" s="63"/>
      <c r="E803"/>
      <c r="F803" s="31"/>
      <c r="G803" s="19"/>
      <c r="H803" s="84"/>
      <c r="I803"/>
      <c r="J803"/>
      <c r="K803"/>
    </row>
    <row r="804" spans="2:11" x14ac:dyDescent="0.2">
      <c r="B804" s="42"/>
      <c r="C804" s="54"/>
      <c r="D804" s="63"/>
      <c r="E804"/>
      <c r="F804" s="31"/>
      <c r="G804" s="19"/>
      <c r="H804" s="84"/>
      <c r="I804"/>
      <c r="J804"/>
      <c r="K804"/>
    </row>
    <row r="805" spans="2:11" x14ac:dyDescent="0.2">
      <c r="B805" s="42"/>
      <c r="C805" s="54"/>
      <c r="D805" s="63"/>
      <c r="E805"/>
      <c r="F805" s="31"/>
      <c r="G805" s="19"/>
      <c r="H805" s="84"/>
      <c r="I805"/>
      <c r="J805"/>
      <c r="K805"/>
    </row>
    <row r="806" spans="2:11" x14ac:dyDescent="0.2">
      <c r="B806" s="42"/>
      <c r="C806" s="54"/>
      <c r="D806" s="63"/>
      <c r="E806"/>
      <c r="F806" s="31"/>
      <c r="G806" s="19"/>
      <c r="H806" s="84"/>
      <c r="I806"/>
      <c r="J806"/>
      <c r="K806"/>
    </row>
    <row r="807" spans="2:11" x14ac:dyDescent="0.2">
      <c r="B807" s="42"/>
      <c r="C807" s="54"/>
      <c r="D807" s="63"/>
      <c r="E807"/>
      <c r="F807" s="31"/>
      <c r="G807" s="19"/>
      <c r="H807" s="84"/>
      <c r="I807"/>
      <c r="J807"/>
      <c r="K807"/>
    </row>
    <row r="808" spans="2:11" x14ac:dyDescent="0.2">
      <c r="B808" s="42"/>
      <c r="C808" s="54"/>
      <c r="D808" s="63"/>
      <c r="E808"/>
      <c r="F808" s="31"/>
      <c r="G808" s="19"/>
      <c r="H808" s="84"/>
      <c r="I808"/>
      <c r="J808"/>
      <c r="K808"/>
    </row>
    <row r="809" spans="2:11" x14ac:dyDescent="0.2">
      <c r="B809" s="42"/>
      <c r="C809" s="54"/>
      <c r="D809" s="63"/>
      <c r="E809"/>
      <c r="F809" s="31"/>
      <c r="G809" s="19"/>
      <c r="H809" s="84"/>
      <c r="I809"/>
      <c r="J809"/>
      <c r="K809"/>
    </row>
    <row r="810" spans="2:11" x14ac:dyDescent="0.2">
      <c r="B810" s="42"/>
      <c r="C810" s="54"/>
      <c r="D810" s="63"/>
      <c r="E810"/>
      <c r="F810" s="31"/>
      <c r="G810" s="19"/>
      <c r="H810" s="84"/>
      <c r="I810"/>
      <c r="J810"/>
      <c r="K810"/>
    </row>
    <row r="811" spans="2:11" x14ac:dyDescent="0.2">
      <c r="B811" s="42"/>
      <c r="C811" s="54"/>
      <c r="D811" s="63"/>
      <c r="E811"/>
      <c r="F811" s="31"/>
      <c r="G811" s="19"/>
      <c r="H811" s="84"/>
      <c r="I811"/>
      <c r="J811"/>
      <c r="K811"/>
    </row>
    <row r="812" spans="2:11" x14ac:dyDescent="0.2">
      <c r="B812" s="42"/>
      <c r="C812" s="54"/>
      <c r="D812" s="63"/>
      <c r="E812"/>
      <c r="F812" s="31"/>
      <c r="G812" s="19"/>
      <c r="H812" s="84"/>
      <c r="I812"/>
      <c r="J812"/>
      <c r="K812"/>
    </row>
    <row r="813" spans="2:11" x14ac:dyDescent="0.2">
      <c r="B813" s="42"/>
      <c r="C813" s="54"/>
      <c r="D813" s="63"/>
      <c r="E813"/>
      <c r="F813" s="31"/>
      <c r="G813" s="19"/>
      <c r="H813" s="84"/>
      <c r="I813"/>
      <c r="J813"/>
      <c r="K813"/>
    </row>
    <row r="814" spans="2:11" x14ac:dyDescent="0.2">
      <c r="B814" s="42"/>
      <c r="C814" s="54"/>
      <c r="D814" s="63"/>
      <c r="E814"/>
      <c r="F814" s="31"/>
      <c r="G814" s="19"/>
      <c r="H814" s="84"/>
      <c r="I814"/>
      <c r="J814"/>
      <c r="K814"/>
    </row>
    <row r="815" spans="2:11" x14ac:dyDescent="0.2">
      <c r="B815" s="42"/>
      <c r="C815" s="54"/>
      <c r="D815" s="63"/>
      <c r="E815"/>
      <c r="F815" s="31"/>
      <c r="G815" s="19"/>
      <c r="H815" s="84"/>
      <c r="I815"/>
      <c r="J815"/>
      <c r="K815"/>
    </row>
    <row r="816" spans="2:11" x14ac:dyDescent="0.2">
      <c r="B816" s="42"/>
      <c r="C816" s="54"/>
      <c r="D816" s="63"/>
      <c r="E816"/>
      <c r="F816" s="31"/>
      <c r="G816" s="19"/>
      <c r="H816" s="84"/>
      <c r="I816"/>
      <c r="J816"/>
      <c r="K816"/>
    </row>
    <row r="817" spans="2:11" x14ac:dyDescent="0.2">
      <c r="B817" s="42"/>
      <c r="C817" s="54"/>
      <c r="D817" s="63"/>
      <c r="E817"/>
      <c r="F817" s="31"/>
      <c r="G817" s="19"/>
      <c r="H817" s="84"/>
      <c r="I817"/>
      <c r="J817"/>
      <c r="K817"/>
    </row>
    <row r="818" spans="2:11" x14ac:dyDescent="0.2">
      <c r="B818" s="42"/>
      <c r="C818" s="54"/>
      <c r="D818" s="63"/>
      <c r="E818"/>
      <c r="F818" s="31"/>
      <c r="G818" s="19"/>
      <c r="H818" s="84"/>
      <c r="I818"/>
      <c r="J818"/>
      <c r="K818"/>
    </row>
    <row r="819" spans="2:11" x14ac:dyDescent="0.2">
      <c r="B819" s="42"/>
      <c r="C819" s="54"/>
      <c r="D819" s="63"/>
      <c r="E819"/>
      <c r="F819" s="31"/>
      <c r="G819" s="19"/>
      <c r="H819" s="84"/>
      <c r="I819"/>
      <c r="J819"/>
      <c r="K819"/>
    </row>
    <row r="820" spans="2:11" x14ac:dyDescent="0.2">
      <c r="B820" s="42"/>
      <c r="C820" s="54"/>
      <c r="D820" s="63"/>
      <c r="E820"/>
      <c r="F820" s="31"/>
      <c r="G820" s="19"/>
      <c r="H820" s="84"/>
      <c r="I820"/>
      <c r="J820"/>
      <c r="K820"/>
    </row>
    <row r="821" spans="2:11" x14ac:dyDescent="0.2">
      <c r="B821" s="42"/>
      <c r="C821" s="54"/>
      <c r="D821" s="63"/>
      <c r="E821"/>
      <c r="F821" s="31"/>
      <c r="G821" s="19"/>
      <c r="H821" s="84"/>
      <c r="I821"/>
      <c r="J821"/>
      <c r="K821"/>
    </row>
    <row r="822" spans="2:11" x14ac:dyDescent="0.2">
      <c r="B822" s="42"/>
      <c r="C822" s="54"/>
      <c r="D822" s="63"/>
      <c r="E822"/>
      <c r="F822" s="31"/>
      <c r="G822" s="19"/>
      <c r="H822" s="84"/>
      <c r="I822"/>
      <c r="J822"/>
      <c r="K822"/>
    </row>
    <row r="823" spans="2:11" x14ac:dyDescent="0.2">
      <c r="B823" s="42"/>
      <c r="C823" s="54"/>
      <c r="D823" s="63"/>
      <c r="E823"/>
      <c r="F823" s="31"/>
      <c r="G823" s="19"/>
      <c r="H823" s="84"/>
      <c r="I823"/>
      <c r="J823"/>
      <c r="K823"/>
    </row>
    <row r="824" spans="2:11" x14ac:dyDescent="0.2">
      <c r="B824" s="42"/>
      <c r="C824" s="54"/>
      <c r="D824" s="63"/>
      <c r="E824"/>
      <c r="F824" s="31"/>
      <c r="G824" s="19"/>
      <c r="H824" s="84"/>
      <c r="I824"/>
      <c r="J824"/>
      <c r="K824"/>
    </row>
    <row r="825" spans="2:11" x14ac:dyDescent="0.2">
      <c r="B825" s="42"/>
      <c r="C825" s="54"/>
      <c r="D825" s="63"/>
      <c r="E825"/>
      <c r="F825" s="31"/>
      <c r="G825" s="19"/>
      <c r="H825" s="84"/>
      <c r="I825"/>
      <c r="J825"/>
      <c r="K825"/>
    </row>
    <row r="826" spans="2:11" x14ac:dyDescent="0.2">
      <c r="B826" s="42"/>
      <c r="C826" s="54"/>
      <c r="D826" s="63"/>
      <c r="E826"/>
      <c r="F826" s="31"/>
      <c r="G826" s="19"/>
      <c r="H826" s="84"/>
      <c r="I826"/>
      <c r="J826"/>
      <c r="K826"/>
    </row>
    <row r="827" spans="2:11" x14ac:dyDescent="0.2">
      <c r="B827" s="42"/>
      <c r="C827" s="54"/>
      <c r="D827" s="63"/>
      <c r="E827"/>
      <c r="F827" s="31"/>
      <c r="G827" s="19"/>
      <c r="H827" s="84"/>
      <c r="I827"/>
      <c r="J827"/>
      <c r="K827"/>
    </row>
    <row r="828" spans="2:11" x14ac:dyDescent="0.2">
      <c r="B828" s="42"/>
      <c r="C828" s="54"/>
      <c r="D828" s="63"/>
      <c r="E828"/>
      <c r="F828" s="31"/>
      <c r="G828" s="19"/>
      <c r="H828" s="84"/>
      <c r="I828"/>
      <c r="J828"/>
      <c r="K828"/>
    </row>
    <row r="829" spans="2:11" x14ac:dyDescent="0.2">
      <c r="B829" s="42"/>
      <c r="C829" s="54"/>
      <c r="D829" s="63"/>
      <c r="E829"/>
      <c r="F829" s="31"/>
      <c r="G829" s="19"/>
      <c r="H829" s="84"/>
      <c r="I829"/>
      <c r="J829"/>
      <c r="K829"/>
    </row>
    <row r="830" spans="2:11" x14ac:dyDescent="0.2">
      <c r="B830" s="42"/>
      <c r="C830" s="54"/>
      <c r="D830" s="63"/>
      <c r="E830"/>
      <c r="F830" s="31"/>
      <c r="G830" s="19"/>
      <c r="H830" s="84"/>
      <c r="I830"/>
      <c r="J830"/>
      <c r="K830"/>
    </row>
    <row r="831" spans="2:11" x14ac:dyDescent="0.2">
      <c r="B831" s="42"/>
      <c r="C831" s="54"/>
      <c r="D831" s="63"/>
      <c r="E831"/>
      <c r="F831" s="31"/>
      <c r="G831" s="19"/>
      <c r="H831" s="84"/>
      <c r="I831"/>
      <c r="J831"/>
      <c r="K831"/>
    </row>
    <row r="832" spans="2:11" x14ac:dyDescent="0.2">
      <c r="B832" s="42"/>
      <c r="C832" s="54"/>
      <c r="D832" s="63"/>
      <c r="E832"/>
      <c r="F832" s="31"/>
      <c r="G832" s="19"/>
      <c r="H832" s="84"/>
      <c r="I832"/>
      <c r="J832"/>
      <c r="K832"/>
    </row>
    <row r="833" spans="2:11" x14ac:dyDescent="0.2">
      <c r="B833" s="42"/>
      <c r="C833" s="54"/>
      <c r="D833" s="63"/>
      <c r="E833"/>
      <c r="F833" s="31"/>
      <c r="G833" s="19"/>
      <c r="H833" s="84"/>
      <c r="I833"/>
      <c r="J833"/>
      <c r="K833"/>
    </row>
    <row r="834" spans="2:11" x14ac:dyDescent="0.2">
      <c r="B834" s="42"/>
      <c r="C834" s="54"/>
      <c r="D834" s="63"/>
      <c r="E834"/>
      <c r="F834" s="31"/>
      <c r="G834" s="19"/>
      <c r="H834" s="84"/>
      <c r="I834"/>
      <c r="J834"/>
      <c r="K834"/>
    </row>
    <row r="835" spans="2:11" x14ac:dyDescent="0.2">
      <c r="B835" s="42"/>
      <c r="C835" s="54"/>
      <c r="D835" s="63"/>
      <c r="E835"/>
      <c r="F835" s="31"/>
      <c r="G835" s="19"/>
      <c r="H835" s="84"/>
      <c r="I835"/>
      <c r="J835"/>
      <c r="K835"/>
    </row>
    <row r="836" spans="2:11" x14ac:dyDescent="0.2">
      <c r="B836" s="42"/>
      <c r="C836" s="54"/>
      <c r="D836" s="63"/>
      <c r="E836"/>
      <c r="F836" s="31"/>
      <c r="G836" s="19"/>
      <c r="H836" s="84"/>
      <c r="I836"/>
      <c r="J836"/>
      <c r="K836"/>
    </row>
    <row r="837" spans="2:11" x14ac:dyDescent="0.2">
      <c r="B837" s="42"/>
      <c r="C837" s="54"/>
      <c r="D837" s="63"/>
      <c r="E837"/>
      <c r="F837" s="31"/>
      <c r="G837" s="19"/>
      <c r="H837" s="84"/>
      <c r="I837"/>
      <c r="J837"/>
      <c r="K837"/>
    </row>
    <row r="838" spans="2:11" x14ac:dyDescent="0.2">
      <c r="B838" s="42"/>
      <c r="C838" s="54"/>
      <c r="D838" s="63"/>
      <c r="E838"/>
      <c r="F838" s="31"/>
      <c r="G838" s="19"/>
      <c r="H838" s="84"/>
      <c r="I838"/>
      <c r="J838"/>
      <c r="K838"/>
    </row>
    <row r="839" spans="2:11" x14ac:dyDescent="0.2">
      <c r="B839" s="42"/>
      <c r="C839" s="54"/>
      <c r="D839" s="63"/>
      <c r="E839"/>
      <c r="F839" s="31"/>
      <c r="G839" s="19"/>
      <c r="H839" s="84"/>
      <c r="I839"/>
      <c r="J839"/>
      <c r="K839"/>
    </row>
    <row r="840" spans="2:11" x14ac:dyDescent="0.2">
      <c r="B840" s="42"/>
      <c r="C840" s="54"/>
      <c r="D840" s="63"/>
      <c r="E840"/>
      <c r="F840" s="31"/>
      <c r="G840" s="19"/>
      <c r="H840" s="84"/>
      <c r="I840"/>
      <c r="J840"/>
      <c r="K840"/>
    </row>
    <row r="841" spans="2:11" x14ac:dyDescent="0.2">
      <c r="B841" s="42"/>
      <c r="C841" s="54"/>
      <c r="D841" s="63"/>
      <c r="E841"/>
      <c r="F841" s="31"/>
      <c r="G841" s="19"/>
      <c r="H841" s="84"/>
      <c r="I841"/>
      <c r="J841"/>
      <c r="K841"/>
    </row>
    <row r="842" spans="2:11" x14ac:dyDescent="0.2">
      <c r="B842" s="42"/>
      <c r="C842" s="54"/>
      <c r="D842" s="63"/>
      <c r="E842"/>
      <c r="F842" s="31"/>
      <c r="G842" s="19"/>
      <c r="H842" s="84"/>
      <c r="I842"/>
      <c r="J842"/>
      <c r="K842"/>
    </row>
    <row r="843" spans="2:11" x14ac:dyDescent="0.2">
      <c r="B843" s="42"/>
      <c r="C843" s="54"/>
      <c r="D843" s="63"/>
      <c r="E843"/>
      <c r="F843" s="31"/>
      <c r="G843" s="19"/>
      <c r="H843" s="84"/>
      <c r="I843"/>
      <c r="J843"/>
      <c r="K843"/>
    </row>
    <row r="844" spans="2:11" x14ac:dyDescent="0.2">
      <c r="B844" s="42"/>
      <c r="C844" s="54"/>
      <c r="D844" s="63"/>
      <c r="E844"/>
      <c r="F844" s="31"/>
      <c r="G844" s="19"/>
      <c r="H844" s="84"/>
      <c r="I844"/>
      <c r="J844"/>
      <c r="K844"/>
    </row>
    <row r="845" spans="2:11" x14ac:dyDescent="0.2">
      <c r="B845" s="42"/>
      <c r="C845" s="54"/>
      <c r="D845" s="63"/>
      <c r="E845"/>
      <c r="F845" s="31"/>
      <c r="G845" s="19"/>
      <c r="H845" s="84"/>
      <c r="I845"/>
      <c r="J845"/>
      <c r="K845"/>
    </row>
    <row r="846" spans="2:11" x14ac:dyDescent="0.2">
      <c r="B846" s="42"/>
      <c r="C846" s="54"/>
      <c r="D846" s="63"/>
      <c r="E846"/>
      <c r="F846" s="31"/>
      <c r="G846" s="19"/>
      <c r="H846" s="84"/>
      <c r="I846"/>
      <c r="J846"/>
      <c r="K846"/>
    </row>
    <row r="847" spans="2:11" x14ac:dyDescent="0.2">
      <c r="B847" s="42"/>
      <c r="C847" s="54"/>
      <c r="D847" s="63"/>
      <c r="E847"/>
      <c r="F847" s="31"/>
      <c r="G847" s="19"/>
      <c r="H847" s="84"/>
      <c r="I847"/>
      <c r="J847"/>
      <c r="K847"/>
    </row>
    <row r="848" spans="2:11" x14ac:dyDescent="0.2">
      <c r="B848" s="42"/>
      <c r="C848" s="54"/>
      <c r="D848" s="63"/>
      <c r="E848"/>
      <c r="F848" s="31"/>
      <c r="G848" s="19"/>
      <c r="H848" s="84"/>
      <c r="I848"/>
      <c r="J848"/>
      <c r="K848"/>
    </row>
    <row r="849" spans="2:11" x14ac:dyDescent="0.2">
      <c r="B849" s="42"/>
      <c r="C849" s="54"/>
      <c r="D849" s="63"/>
      <c r="E849"/>
      <c r="F849" s="31"/>
      <c r="G849" s="19"/>
      <c r="H849" s="84"/>
      <c r="I849"/>
      <c r="J849"/>
      <c r="K849"/>
    </row>
    <row r="850" spans="2:11" x14ac:dyDescent="0.2">
      <c r="B850" s="42"/>
      <c r="C850" s="54"/>
      <c r="D850" s="63"/>
      <c r="E850"/>
      <c r="F850" s="31"/>
      <c r="G850" s="19"/>
      <c r="H850" s="84"/>
      <c r="I850"/>
      <c r="J850"/>
      <c r="K850"/>
    </row>
    <row r="851" spans="2:11" x14ac:dyDescent="0.2">
      <c r="B851" s="42"/>
      <c r="C851" s="54"/>
      <c r="D851" s="63"/>
      <c r="E851"/>
      <c r="F851" s="31"/>
      <c r="G851" s="19"/>
      <c r="H851" s="84"/>
      <c r="I851"/>
      <c r="J851"/>
      <c r="K851"/>
    </row>
    <row r="852" spans="2:11" x14ac:dyDescent="0.2">
      <c r="B852" s="42"/>
      <c r="C852" s="54"/>
      <c r="D852" s="63"/>
      <c r="E852"/>
      <c r="F852" s="31"/>
      <c r="G852" s="19"/>
      <c r="H852" s="84"/>
      <c r="I852"/>
      <c r="J852"/>
      <c r="K852"/>
    </row>
    <row r="853" spans="2:11" x14ac:dyDescent="0.2">
      <c r="B853" s="42"/>
      <c r="C853" s="54"/>
      <c r="D853" s="63"/>
      <c r="E853"/>
      <c r="F853" s="31"/>
      <c r="G853" s="19"/>
      <c r="H853" s="84"/>
      <c r="I853"/>
      <c r="J853"/>
      <c r="K853"/>
    </row>
    <row r="854" spans="2:11" x14ac:dyDescent="0.2">
      <c r="B854" s="42"/>
      <c r="C854" s="54"/>
      <c r="D854" s="63"/>
      <c r="E854"/>
      <c r="F854" s="31"/>
      <c r="G854" s="19"/>
      <c r="H854" s="84"/>
      <c r="I854"/>
      <c r="J854"/>
      <c r="K854"/>
    </row>
    <row r="855" spans="2:11" x14ac:dyDescent="0.2">
      <c r="B855" s="42"/>
      <c r="C855" s="54"/>
      <c r="D855" s="63"/>
      <c r="E855"/>
      <c r="F855" s="31"/>
      <c r="G855" s="19"/>
      <c r="H855" s="84"/>
      <c r="I855"/>
      <c r="J855"/>
      <c r="K855"/>
    </row>
    <row r="856" spans="2:11" x14ac:dyDescent="0.2">
      <c r="B856" s="42"/>
      <c r="C856" s="54"/>
      <c r="D856" s="63"/>
      <c r="E856"/>
      <c r="F856" s="31"/>
      <c r="G856" s="19"/>
      <c r="H856" s="84"/>
      <c r="I856"/>
      <c r="J856"/>
      <c r="K856"/>
    </row>
    <row r="857" spans="2:11" x14ac:dyDescent="0.2">
      <c r="B857" s="42"/>
      <c r="C857" s="54"/>
      <c r="D857" s="63"/>
      <c r="E857"/>
      <c r="F857" s="31"/>
      <c r="G857" s="19"/>
      <c r="H857" s="84"/>
      <c r="I857"/>
      <c r="J857"/>
      <c r="K857"/>
    </row>
    <row r="858" spans="2:11" x14ac:dyDescent="0.2">
      <c r="B858" s="42"/>
      <c r="C858" s="54"/>
      <c r="D858" s="63"/>
      <c r="E858"/>
      <c r="F858" s="31"/>
      <c r="G858" s="19"/>
      <c r="H858" s="84"/>
      <c r="I858"/>
      <c r="J858"/>
      <c r="K858"/>
    </row>
    <row r="859" spans="2:11" x14ac:dyDescent="0.2">
      <c r="B859" s="42"/>
      <c r="C859" s="54"/>
      <c r="D859" s="63"/>
      <c r="E859"/>
      <c r="F859" s="31"/>
      <c r="G859" s="19"/>
      <c r="H859" s="84"/>
      <c r="I859"/>
      <c r="J859"/>
      <c r="K859"/>
    </row>
    <row r="860" spans="2:11" x14ac:dyDescent="0.2">
      <c r="B860" s="42"/>
      <c r="C860" s="54"/>
      <c r="D860" s="63"/>
      <c r="E860"/>
      <c r="F860" s="31"/>
      <c r="G860" s="19"/>
      <c r="H860" s="84"/>
      <c r="I860"/>
      <c r="J860"/>
      <c r="K860"/>
    </row>
    <row r="861" spans="2:11" x14ac:dyDescent="0.2">
      <c r="B861" s="42"/>
      <c r="C861" s="54"/>
      <c r="D861" s="63"/>
      <c r="E861"/>
      <c r="F861" s="31"/>
      <c r="G861" s="19"/>
      <c r="H861" s="84"/>
      <c r="I861"/>
      <c r="J861"/>
      <c r="K861"/>
    </row>
    <row r="862" spans="2:11" x14ac:dyDescent="0.2">
      <c r="B862" s="42"/>
      <c r="C862" s="54"/>
      <c r="D862" s="63"/>
      <c r="E862"/>
      <c r="F862" s="31"/>
      <c r="G862" s="19"/>
      <c r="H862" s="84"/>
      <c r="I862"/>
      <c r="J862"/>
      <c r="K862"/>
    </row>
    <row r="863" spans="2:11" x14ac:dyDescent="0.2">
      <c r="B863" s="42"/>
      <c r="C863" s="54"/>
      <c r="D863" s="63"/>
      <c r="E863"/>
      <c r="F863" s="31"/>
      <c r="G863" s="19"/>
      <c r="H863" s="84"/>
      <c r="I863"/>
      <c r="J863"/>
      <c r="K863"/>
    </row>
    <row r="864" spans="2:11" x14ac:dyDescent="0.2">
      <c r="B864" s="42"/>
      <c r="C864" s="54"/>
      <c r="D864" s="63"/>
      <c r="E864"/>
      <c r="F864" s="31"/>
      <c r="G864" s="19"/>
      <c r="H864" s="84"/>
      <c r="I864"/>
      <c r="J864"/>
      <c r="K864"/>
    </row>
    <row r="865" spans="2:11" x14ac:dyDescent="0.2">
      <c r="B865" s="42"/>
      <c r="C865" s="54"/>
      <c r="D865" s="63"/>
      <c r="E865"/>
      <c r="F865" s="31"/>
      <c r="G865" s="19"/>
      <c r="H865" s="84"/>
      <c r="I865"/>
      <c r="J865"/>
      <c r="K865"/>
    </row>
    <row r="866" spans="2:11" x14ac:dyDescent="0.2">
      <c r="B866" s="42"/>
      <c r="C866" s="54"/>
      <c r="D866" s="63"/>
      <c r="E866"/>
      <c r="F866" s="31"/>
      <c r="G866" s="19"/>
      <c r="H866" s="84"/>
      <c r="I866"/>
      <c r="J866"/>
      <c r="K866"/>
    </row>
    <row r="867" spans="2:11" x14ac:dyDescent="0.2">
      <c r="B867" s="42"/>
      <c r="C867" s="54"/>
      <c r="D867" s="63"/>
      <c r="E867"/>
      <c r="F867" s="31"/>
      <c r="G867" s="19"/>
      <c r="H867" s="84"/>
      <c r="I867"/>
      <c r="J867"/>
      <c r="K867"/>
    </row>
    <row r="868" spans="2:11" x14ac:dyDescent="0.2">
      <c r="B868" s="42"/>
      <c r="C868" s="54"/>
      <c r="D868" s="63"/>
      <c r="E868"/>
      <c r="F868" s="31"/>
      <c r="G868" s="19"/>
      <c r="H868" s="84"/>
      <c r="I868"/>
      <c r="J868"/>
      <c r="K868"/>
    </row>
    <row r="869" spans="2:11" x14ac:dyDescent="0.2">
      <c r="B869" s="42"/>
      <c r="C869" s="54"/>
      <c r="D869" s="63"/>
      <c r="E869"/>
      <c r="F869" s="31"/>
      <c r="G869" s="19"/>
      <c r="H869" s="84"/>
      <c r="I869"/>
      <c r="J869"/>
      <c r="K869"/>
    </row>
    <row r="870" spans="2:11" x14ac:dyDescent="0.2">
      <c r="B870" s="42"/>
      <c r="C870" s="54"/>
      <c r="D870" s="63"/>
      <c r="E870"/>
      <c r="F870" s="31"/>
      <c r="G870" s="19"/>
      <c r="H870" s="84"/>
      <c r="I870"/>
      <c r="J870"/>
      <c r="K870"/>
    </row>
    <row r="871" spans="2:11" x14ac:dyDescent="0.2">
      <c r="B871" s="42"/>
      <c r="C871" s="54"/>
      <c r="D871" s="63"/>
      <c r="E871"/>
      <c r="F871" s="31"/>
      <c r="G871" s="19"/>
      <c r="H871" s="84"/>
      <c r="I871"/>
      <c r="J871"/>
      <c r="K871"/>
    </row>
    <row r="872" spans="2:11" x14ac:dyDescent="0.2">
      <c r="B872" s="42"/>
      <c r="C872" s="54"/>
      <c r="D872" s="63"/>
      <c r="E872"/>
      <c r="F872" s="31"/>
      <c r="G872" s="19"/>
      <c r="H872" s="84"/>
      <c r="I872"/>
      <c r="J872"/>
      <c r="K872"/>
    </row>
    <row r="873" spans="2:11" x14ac:dyDescent="0.2">
      <c r="B873" s="42"/>
      <c r="C873" s="54"/>
      <c r="D873" s="63"/>
      <c r="E873"/>
      <c r="F873" s="31"/>
      <c r="G873" s="19"/>
      <c r="H873" s="84"/>
      <c r="I873"/>
      <c r="J873"/>
      <c r="K873"/>
    </row>
    <row r="874" spans="2:11" x14ac:dyDescent="0.2">
      <c r="B874" s="42"/>
      <c r="C874" s="54"/>
      <c r="D874" s="63"/>
      <c r="E874"/>
      <c r="F874" s="31"/>
      <c r="G874" s="19"/>
      <c r="H874" s="84"/>
      <c r="I874"/>
      <c r="J874"/>
      <c r="K874"/>
    </row>
    <row r="875" spans="2:11" x14ac:dyDescent="0.2">
      <c r="B875" s="42"/>
      <c r="C875" s="54"/>
      <c r="D875" s="63"/>
      <c r="E875"/>
      <c r="F875" s="31"/>
      <c r="G875" s="19"/>
      <c r="H875" s="84"/>
      <c r="I875"/>
      <c r="J875"/>
      <c r="K875"/>
    </row>
    <row r="876" spans="2:11" x14ac:dyDescent="0.2">
      <c r="B876" s="42"/>
      <c r="C876" s="54"/>
      <c r="D876" s="63"/>
      <c r="E876"/>
      <c r="F876" s="31"/>
      <c r="G876" s="19"/>
      <c r="H876" s="84"/>
      <c r="I876"/>
      <c r="J876"/>
      <c r="K876"/>
    </row>
    <row r="877" spans="2:11" x14ac:dyDescent="0.2">
      <c r="B877" s="42"/>
      <c r="C877" s="54"/>
      <c r="D877" s="63"/>
      <c r="E877"/>
      <c r="F877" s="31"/>
      <c r="G877" s="19"/>
      <c r="H877" s="84"/>
      <c r="I877"/>
      <c r="J877"/>
      <c r="K877"/>
    </row>
    <row r="878" spans="2:11" x14ac:dyDescent="0.2">
      <c r="B878" s="42"/>
      <c r="C878" s="54"/>
      <c r="D878" s="63"/>
      <c r="E878"/>
      <c r="F878" s="31"/>
      <c r="G878" s="19"/>
      <c r="H878" s="84"/>
      <c r="I878"/>
      <c r="J878"/>
      <c r="K878"/>
    </row>
    <row r="879" spans="2:11" x14ac:dyDescent="0.2">
      <c r="B879" s="42"/>
      <c r="C879" s="54"/>
      <c r="D879" s="63"/>
      <c r="E879"/>
      <c r="F879" s="31"/>
      <c r="G879" s="19"/>
      <c r="H879" s="84"/>
      <c r="I879"/>
      <c r="J879"/>
      <c r="K879"/>
    </row>
    <row r="880" spans="2:11" x14ac:dyDescent="0.2">
      <c r="B880" s="42"/>
      <c r="C880" s="54"/>
      <c r="D880" s="63"/>
      <c r="E880"/>
      <c r="F880" s="31"/>
      <c r="G880" s="19"/>
      <c r="H880" s="84"/>
      <c r="I880"/>
      <c r="J880"/>
      <c r="K880"/>
    </row>
    <row r="881" spans="2:11" x14ac:dyDescent="0.2">
      <c r="B881" s="42"/>
      <c r="C881" s="54"/>
      <c r="D881" s="63"/>
      <c r="E881"/>
      <c r="F881" s="31"/>
      <c r="G881" s="19"/>
      <c r="H881" s="84"/>
      <c r="I881"/>
      <c r="J881"/>
      <c r="K881"/>
    </row>
    <row r="882" spans="2:11" x14ac:dyDescent="0.2">
      <c r="B882" s="42"/>
      <c r="C882" s="54"/>
      <c r="D882" s="63"/>
      <c r="E882"/>
      <c r="F882" s="31"/>
      <c r="G882" s="19"/>
      <c r="H882" s="84"/>
      <c r="I882"/>
      <c r="J882"/>
      <c r="K882"/>
    </row>
    <row r="883" spans="2:11" x14ac:dyDescent="0.2">
      <c r="B883" s="42"/>
      <c r="C883" s="54"/>
      <c r="D883" s="63"/>
      <c r="E883"/>
      <c r="F883" s="31"/>
      <c r="G883" s="19"/>
      <c r="H883" s="84"/>
      <c r="I883"/>
      <c r="J883"/>
      <c r="K883"/>
    </row>
    <row r="884" spans="2:11" x14ac:dyDescent="0.2">
      <c r="B884" s="42"/>
      <c r="C884" s="54"/>
      <c r="D884" s="63"/>
      <c r="E884"/>
      <c r="F884" s="31"/>
      <c r="G884" s="19"/>
      <c r="H884" s="84"/>
      <c r="I884"/>
      <c r="J884"/>
      <c r="K884"/>
    </row>
    <row r="885" spans="2:11" x14ac:dyDescent="0.2">
      <c r="B885" s="42"/>
      <c r="C885" s="54"/>
      <c r="D885" s="63"/>
      <c r="E885"/>
      <c r="F885" s="31"/>
      <c r="G885" s="19"/>
      <c r="H885" s="84"/>
      <c r="I885"/>
      <c r="J885"/>
      <c r="K885"/>
    </row>
    <row r="886" spans="2:11" x14ac:dyDescent="0.2">
      <c r="B886" s="42"/>
      <c r="C886" s="54"/>
      <c r="D886" s="63"/>
      <c r="E886"/>
      <c r="F886" s="31"/>
      <c r="G886" s="19"/>
      <c r="H886" s="84"/>
      <c r="I886"/>
      <c r="J886"/>
      <c r="K886"/>
    </row>
    <row r="887" spans="2:11" x14ac:dyDescent="0.2">
      <c r="B887" s="42"/>
      <c r="C887" s="54"/>
      <c r="D887" s="63"/>
      <c r="E887"/>
      <c r="F887" s="31"/>
      <c r="G887" s="19"/>
      <c r="H887" s="84"/>
      <c r="I887"/>
      <c r="J887"/>
      <c r="K887"/>
    </row>
    <row r="888" spans="2:11" x14ac:dyDescent="0.2">
      <c r="B888" s="42"/>
      <c r="C888" s="54"/>
      <c r="D888" s="63"/>
      <c r="E888"/>
      <c r="F888" s="31"/>
      <c r="G888" s="19"/>
      <c r="H888" s="84"/>
      <c r="I888"/>
      <c r="J888"/>
      <c r="K888"/>
    </row>
    <row r="889" spans="2:11" x14ac:dyDescent="0.2">
      <c r="B889" s="42"/>
      <c r="C889" s="54"/>
      <c r="D889" s="63"/>
      <c r="E889"/>
      <c r="F889" s="31"/>
      <c r="G889" s="19"/>
      <c r="H889" s="84"/>
      <c r="I889"/>
      <c r="J889"/>
      <c r="K889"/>
    </row>
    <row r="890" spans="2:11" x14ac:dyDescent="0.2">
      <c r="B890" s="42"/>
      <c r="C890" s="54"/>
      <c r="D890" s="63"/>
      <c r="E890"/>
      <c r="F890" s="31"/>
      <c r="G890" s="19"/>
      <c r="H890" s="84"/>
      <c r="I890"/>
      <c r="J890"/>
      <c r="K890"/>
    </row>
    <row r="891" spans="2:11" x14ac:dyDescent="0.2">
      <c r="B891" s="42"/>
      <c r="C891" s="54"/>
      <c r="D891" s="63"/>
      <c r="E891"/>
      <c r="F891" s="31"/>
      <c r="G891" s="19"/>
      <c r="H891" s="84"/>
      <c r="I891"/>
      <c r="J891"/>
      <c r="K891"/>
    </row>
    <row r="892" spans="2:11" x14ac:dyDescent="0.2">
      <c r="B892" s="42"/>
      <c r="C892" s="54"/>
      <c r="D892" s="63"/>
      <c r="E892"/>
      <c r="F892" s="31"/>
      <c r="G892" s="19"/>
      <c r="H892" s="84"/>
      <c r="I892"/>
      <c r="J892"/>
      <c r="K892"/>
    </row>
    <row r="893" spans="2:11" x14ac:dyDescent="0.2">
      <c r="B893" s="42"/>
      <c r="C893" s="54"/>
      <c r="D893" s="63"/>
      <c r="E893"/>
      <c r="F893" s="31"/>
      <c r="G893" s="19"/>
      <c r="H893" s="84"/>
      <c r="I893"/>
      <c r="J893"/>
      <c r="K893"/>
    </row>
    <row r="894" spans="2:11" x14ac:dyDescent="0.2">
      <c r="B894" s="42"/>
      <c r="C894" s="54"/>
      <c r="D894" s="63"/>
      <c r="E894"/>
      <c r="F894" s="31"/>
      <c r="G894" s="19"/>
      <c r="H894" s="84"/>
      <c r="I894"/>
      <c r="J894"/>
      <c r="K894"/>
    </row>
    <row r="895" spans="2:11" x14ac:dyDescent="0.2">
      <c r="B895" s="42"/>
      <c r="C895" s="54"/>
      <c r="D895" s="63"/>
      <c r="E895"/>
      <c r="F895" s="31"/>
      <c r="G895" s="19"/>
      <c r="H895" s="84"/>
      <c r="I895"/>
      <c r="J895"/>
      <c r="K895"/>
    </row>
    <row r="896" spans="2:11" x14ac:dyDescent="0.2">
      <c r="B896" s="42"/>
      <c r="C896" s="54"/>
      <c r="D896" s="63"/>
      <c r="E896"/>
      <c r="F896" s="31"/>
      <c r="G896" s="19"/>
      <c r="H896" s="84"/>
      <c r="I896"/>
      <c r="J896"/>
      <c r="K896"/>
    </row>
    <row r="897" spans="2:11" x14ac:dyDescent="0.2">
      <c r="B897" s="42"/>
      <c r="C897" s="54"/>
      <c r="D897" s="63"/>
      <c r="E897"/>
      <c r="F897" s="31"/>
      <c r="G897" s="19"/>
      <c r="H897" s="84"/>
      <c r="I897"/>
      <c r="J897"/>
      <c r="K897"/>
    </row>
    <row r="898" spans="2:11" x14ac:dyDescent="0.2">
      <c r="B898" s="42"/>
      <c r="C898" s="54"/>
      <c r="D898" s="63"/>
      <c r="E898"/>
      <c r="F898" s="31"/>
      <c r="G898" s="19"/>
      <c r="H898" s="84"/>
      <c r="I898"/>
      <c r="J898"/>
      <c r="K898"/>
    </row>
    <row r="899" spans="2:11" x14ac:dyDescent="0.2">
      <c r="B899" s="42"/>
      <c r="C899" s="54"/>
      <c r="D899" s="63"/>
      <c r="E899"/>
      <c r="F899" s="31"/>
      <c r="G899" s="19"/>
      <c r="H899" s="84"/>
      <c r="I899"/>
      <c r="J899"/>
      <c r="K899"/>
    </row>
    <row r="900" spans="2:11" x14ac:dyDescent="0.2">
      <c r="B900" s="42"/>
      <c r="C900" s="54"/>
      <c r="D900" s="63"/>
      <c r="E900"/>
      <c r="F900" s="31"/>
      <c r="G900" s="19"/>
      <c r="H900" s="84"/>
      <c r="I900"/>
      <c r="J900"/>
      <c r="K900"/>
    </row>
    <row r="901" spans="2:11" x14ac:dyDescent="0.2">
      <c r="B901" s="42"/>
      <c r="C901" s="54"/>
      <c r="D901" s="63"/>
      <c r="E901"/>
      <c r="F901" s="31"/>
      <c r="G901" s="19"/>
      <c r="H901" s="84"/>
      <c r="I901"/>
      <c r="J901"/>
      <c r="K901"/>
    </row>
    <row r="902" spans="2:11" x14ac:dyDescent="0.2">
      <c r="B902" s="42"/>
      <c r="C902" s="54"/>
      <c r="D902" s="63"/>
      <c r="E902"/>
      <c r="F902" s="31"/>
      <c r="G902" s="19"/>
      <c r="H902" s="84"/>
      <c r="I902"/>
      <c r="J902"/>
      <c r="K902"/>
    </row>
    <row r="903" spans="2:11" x14ac:dyDescent="0.2">
      <c r="B903" s="42"/>
      <c r="C903" s="54"/>
      <c r="D903" s="63"/>
      <c r="E903"/>
      <c r="F903" s="31"/>
      <c r="G903" s="19"/>
      <c r="H903" s="84"/>
      <c r="I903"/>
      <c r="J903"/>
      <c r="K903"/>
    </row>
    <row r="904" spans="2:11" x14ac:dyDescent="0.2">
      <c r="B904" s="42"/>
      <c r="C904" s="54"/>
      <c r="D904" s="63"/>
      <c r="E904"/>
      <c r="F904" s="31"/>
      <c r="G904" s="19"/>
      <c r="H904" s="84"/>
      <c r="I904"/>
      <c r="J904"/>
      <c r="K904"/>
    </row>
    <row r="905" spans="2:11" x14ac:dyDescent="0.2">
      <c r="B905" s="42"/>
      <c r="C905" s="54"/>
      <c r="D905" s="63"/>
      <c r="E905"/>
      <c r="F905" s="31"/>
      <c r="G905" s="19"/>
      <c r="H905" s="84"/>
      <c r="I905"/>
      <c r="J905"/>
      <c r="K905"/>
    </row>
    <row r="906" spans="2:11" x14ac:dyDescent="0.2">
      <c r="B906" s="42"/>
      <c r="C906" s="54"/>
      <c r="D906" s="63"/>
      <c r="E906"/>
      <c r="F906" s="31"/>
      <c r="G906" s="19"/>
      <c r="H906" s="84"/>
      <c r="I906"/>
      <c r="J906"/>
      <c r="K906"/>
    </row>
    <row r="907" spans="2:11" x14ac:dyDescent="0.2">
      <c r="B907" s="42"/>
      <c r="C907" s="54"/>
      <c r="D907" s="63"/>
      <c r="E907"/>
      <c r="F907" s="31"/>
      <c r="G907" s="19"/>
      <c r="H907" s="84"/>
      <c r="I907"/>
      <c r="J907"/>
      <c r="K907"/>
    </row>
    <row r="908" spans="2:11" x14ac:dyDescent="0.2">
      <c r="B908" s="42"/>
      <c r="C908" s="54"/>
      <c r="D908" s="63"/>
      <c r="E908"/>
      <c r="F908" s="31"/>
      <c r="G908" s="19"/>
      <c r="H908" s="84"/>
      <c r="I908"/>
      <c r="J908"/>
      <c r="K908"/>
    </row>
    <row r="909" spans="2:11" x14ac:dyDescent="0.2">
      <c r="B909" s="42"/>
      <c r="C909" s="54"/>
      <c r="D909" s="63"/>
      <c r="E909"/>
      <c r="F909" s="31"/>
      <c r="G909" s="19"/>
      <c r="H909" s="84"/>
      <c r="I909"/>
      <c r="J909"/>
      <c r="K909"/>
    </row>
    <row r="910" spans="2:11" x14ac:dyDescent="0.2">
      <c r="B910" s="42"/>
      <c r="C910" s="54"/>
      <c r="D910" s="63"/>
      <c r="E910"/>
      <c r="F910" s="31"/>
      <c r="G910" s="19"/>
      <c r="H910" s="84"/>
      <c r="I910"/>
      <c r="J910"/>
      <c r="K910"/>
    </row>
    <row r="911" spans="2:11" x14ac:dyDescent="0.2">
      <c r="B911" s="42"/>
      <c r="C911" s="54"/>
      <c r="D911" s="63"/>
      <c r="E911"/>
      <c r="F911" s="31"/>
      <c r="G911" s="19"/>
      <c r="H911" s="84"/>
      <c r="I911"/>
      <c r="J911"/>
      <c r="K911"/>
    </row>
    <row r="912" spans="2:11" x14ac:dyDescent="0.2">
      <c r="B912" s="42"/>
      <c r="C912" s="54"/>
      <c r="D912" s="63"/>
      <c r="E912"/>
      <c r="F912" s="31"/>
      <c r="G912" s="19"/>
      <c r="H912" s="84"/>
      <c r="I912"/>
      <c r="J912"/>
      <c r="K912"/>
    </row>
    <row r="913" spans="2:11" x14ac:dyDescent="0.2">
      <c r="B913" s="42"/>
      <c r="C913" s="54"/>
      <c r="D913" s="63"/>
      <c r="E913"/>
      <c r="F913" s="31"/>
      <c r="G913" s="19"/>
      <c r="H913" s="84"/>
      <c r="I913"/>
      <c r="J913"/>
      <c r="K913"/>
    </row>
    <row r="914" spans="2:11" x14ac:dyDescent="0.2">
      <c r="B914" s="42"/>
      <c r="C914" s="54"/>
      <c r="D914" s="63"/>
      <c r="E914"/>
      <c r="F914" s="31"/>
      <c r="G914" s="19"/>
      <c r="H914" s="84"/>
      <c r="I914"/>
      <c r="J914"/>
      <c r="K914"/>
    </row>
    <row r="915" spans="2:11" x14ac:dyDescent="0.2">
      <c r="B915" s="42"/>
      <c r="C915" s="54"/>
      <c r="D915" s="63"/>
      <c r="E915"/>
      <c r="F915" s="31"/>
      <c r="G915" s="19"/>
      <c r="H915" s="84"/>
      <c r="I915"/>
      <c r="J915"/>
      <c r="K915"/>
    </row>
    <row r="916" spans="2:11" x14ac:dyDescent="0.2">
      <c r="B916" s="42"/>
      <c r="C916" s="54"/>
      <c r="D916" s="63"/>
      <c r="E916"/>
      <c r="F916" s="31"/>
      <c r="G916" s="19"/>
      <c r="H916" s="84"/>
      <c r="I916"/>
      <c r="J916"/>
      <c r="K916"/>
    </row>
    <row r="917" spans="2:11" x14ac:dyDescent="0.2">
      <c r="B917" s="42"/>
      <c r="C917" s="54"/>
      <c r="D917" s="63"/>
      <c r="E917"/>
      <c r="F917" s="31"/>
      <c r="G917" s="19"/>
      <c r="H917" s="84"/>
      <c r="I917"/>
      <c r="J917"/>
      <c r="K917"/>
    </row>
    <row r="918" spans="2:11" x14ac:dyDescent="0.2">
      <c r="B918" s="42"/>
      <c r="C918" s="54"/>
      <c r="D918" s="63"/>
      <c r="E918"/>
      <c r="F918" s="31"/>
      <c r="G918" s="19"/>
      <c r="H918" s="84"/>
      <c r="I918"/>
      <c r="J918"/>
      <c r="K918"/>
    </row>
    <row r="919" spans="2:11" x14ac:dyDescent="0.2">
      <c r="B919" s="42"/>
      <c r="C919" s="54"/>
      <c r="D919" s="63"/>
      <c r="E919"/>
      <c r="F919" s="31"/>
      <c r="G919" s="19"/>
      <c r="H919" s="84"/>
      <c r="I919"/>
      <c r="J919"/>
      <c r="K919"/>
    </row>
    <row r="920" spans="2:11" x14ac:dyDescent="0.2">
      <c r="B920" s="42"/>
      <c r="C920" s="54"/>
      <c r="D920" s="63"/>
      <c r="E920"/>
      <c r="F920" s="31"/>
      <c r="G920" s="19"/>
      <c r="H920" s="84"/>
      <c r="I920"/>
      <c r="J920"/>
      <c r="K920"/>
    </row>
    <row r="921" spans="2:11" x14ac:dyDescent="0.2">
      <c r="B921" s="42"/>
      <c r="C921" s="54"/>
      <c r="D921" s="63"/>
      <c r="E921"/>
      <c r="F921" s="31"/>
      <c r="G921" s="19"/>
      <c r="H921" s="84"/>
      <c r="I921"/>
      <c r="J921"/>
      <c r="K921"/>
    </row>
    <row r="922" spans="2:11" x14ac:dyDescent="0.2">
      <c r="B922" s="42"/>
      <c r="C922" s="54"/>
      <c r="D922" s="63"/>
      <c r="E922"/>
      <c r="F922" s="31"/>
      <c r="G922" s="19"/>
      <c r="H922" s="84"/>
      <c r="I922"/>
      <c r="J922"/>
      <c r="K922"/>
    </row>
    <row r="923" spans="2:11" x14ac:dyDescent="0.2">
      <c r="B923" s="42"/>
      <c r="C923" s="54"/>
      <c r="D923" s="63"/>
      <c r="E923"/>
      <c r="F923" s="31"/>
      <c r="G923" s="19"/>
      <c r="H923" s="84"/>
      <c r="I923"/>
      <c r="J923"/>
      <c r="K923"/>
    </row>
    <row r="924" spans="2:11" x14ac:dyDescent="0.2">
      <c r="B924" s="42"/>
      <c r="C924" s="54"/>
      <c r="D924" s="63"/>
      <c r="E924"/>
      <c r="F924" s="31"/>
      <c r="G924" s="19"/>
      <c r="H924" s="84"/>
      <c r="I924"/>
      <c r="J924"/>
      <c r="K924"/>
    </row>
    <row r="925" spans="2:11" x14ac:dyDescent="0.2">
      <c r="B925" s="42"/>
      <c r="C925" s="54"/>
      <c r="D925" s="63"/>
      <c r="E925"/>
      <c r="F925" s="31"/>
      <c r="G925" s="19"/>
      <c r="H925" s="84"/>
      <c r="I925"/>
      <c r="J925"/>
      <c r="K925"/>
    </row>
    <row r="926" spans="2:11" x14ac:dyDescent="0.2">
      <c r="B926" s="42"/>
      <c r="C926" s="54"/>
      <c r="D926" s="63"/>
      <c r="E926"/>
      <c r="F926" s="31"/>
      <c r="G926" s="19"/>
      <c r="H926" s="84"/>
      <c r="I926"/>
      <c r="J926"/>
      <c r="K926"/>
    </row>
    <row r="927" spans="2:11" x14ac:dyDescent="0.2">
      <c r="B927" s="42"/>
      <c r="C927" s="54"/>
      <c r="D927" s="63"/>
      <c r="E927"/>
      <c r="F927" s="31"/>
      <c r="G927" s="19"/>
      <c r="H927" s="84"/>
      <c r="I927"/>
      <c r="J927"/>
      <c r="K927"/>
    </row>
    <row r="928" spans="2:11" x14ac:dyDescent="0.2">
      <c r="B928" s="42"/>
      <c r="C928" s="54"/>
      <c r="D928" s="63"/>
      <c r="E928"/>
      <c r="F928" s="31"/>
      <c r="G928" s="19"/>
      <c r="H928" s="84"/>
      <c r="I928"/>
      <c r="J928"/>
      <c r="K928"/>
    </row>
    <row r="929" spans="2:11" x14ac:dyDescent="0.2">
      <c r="B929" s="42"/>
      <c r="C929" s="54"/>
      <c r="D929" s="63"/>
      <c r="E929"/>
      <c r="F929" s="31"/>
      <c r="G929" s="19"/>
      <c r="H929" s="84"/>
      <c r="I929"/>
      <c r="J929"/>
      <c r="K929"/>
    </row>
    <row r="930" spans="2:11" x14ac:dyDescent="0.2">
      <c r="B930" s="42"/>
      <c r="C930" s="54"/>
      <c r="D930" s="63"/>
      <c r="E930"/>
      <c r="F930" s="31"/>
      <c r="G930" s="19"/>
      <c r="H930" s="84"/>
      <c r="I930"/>
      <c r="J930"/>
      <c r="K930"/>
    </row>
    <row r="931" spans="2:11" x14ac:dyDescent="0.2">
      <c r="B931" s="42"/>
      <c r="C931" s="54"/>
      <c r="D931" s="63"/>
      <c r="E931"/>
      <c r="F931" s="31"/>
      <c r="G931" s="19"/>
      <c r="H931" s="84"/>
      <c r="I931"/>
      <c r="J931"/>
      <c r="K931"/>
    </row>
    <row r="932" spans="2:11" x14ac:dyDescent="0.2">
      <c r="B932" s="42"/>
      <c r="C932" s="54"/>
      <c r="D932" s="63"/>
      <c r="E932"/>
      <c r="F932" s="31"/>
      <c r="G932" s="19"/>
      <c r="H932" s="84"/>
      <c r="I932"/>
      <c r="J932"/>
      <c r="K932"/>
    </row>
    <row r="933" spans="2:11" x14ac:dyDescent="0.2">
      <c r="B933" s="42"/>
      <c r="C933" s="54"/>
      <c r="D933" s="63"/>
      <c r="E933"/>
      <c r="F933" s="31"/>
      <c r="G933" s="19"/>
      <c r="H933" s="84"/>
      <c r="I933"/>
      <c r="J933"/>
      <c r="K933"/>
    </row>
    <row r="934" spans="2:11" x14ac:dyDescent="0.2">
      <c r="B934" s="42"/>
      <c r="C934" s="54"/>
      <c r="D934" s="63"/>
      <c r="E934"/>
      <c r="F934" s="31"/>
      <c r="G934" s="19"/>
      <c r="H934" s="84"/>
      <c r="I934"/>
      <c r="J934"/>
      <c r="K934"/>
    </row>
    <row r="935" spans="2:11" x14ac:dyDescent="0.2">
      <c r="B935" s="42"/>
      <c r="C935" s="54"/>
      <c r="D935" s="63"/>
      <c r="E935"/>
      <c r="F935" s="31"/>
      <c r="G935" s="19"/>
      <c r="H935" s="84"/>
      <c r="I935"/>
      <c r="J935"/>
      <c r="K935"/>
    </row>
    <row r="936" spans="2:11" x14ac:dyDescent="0.2">
      <c r="B936" s="42"/>
      <c r="C936" s="54"/>
      <c r="D936" s="63"/>
      <c r="E936"/>
      <c r="F936" s="31"/>
      <c r="G936" s="19"/>
      <c r="H936" s="84"/>
      <c r="I936"/>
      <c r="J936"/>
      <c r="K936"/>
    </row>
    <row r="937" spans="2:11" x14ac:dyDescent="0.2">
      <c r="B937" s="42"/>
      <c r="C937" s="54"/>
      <c r="D937" s="63"/>
      <c r="E937"/>
      <c r="F937" s="31"/>
      <c r="G937" s="19"/>
      <c r="H937" s="84"/>
      <c r="I937"/>
      <c r="J937"/>
      <c r="K937"/>
    </row>
    <row r="938" spans="2:11" x14ac:dyDescent="0.2">
      <c r="B938" s="42"/>
      <c r="C938" s="54"/>
      <c r="D938" s="63"/>
      <c r="E938"/>
      <c r="F938" s="31"/>
      <c r="G938" s="19"/>
      <c r="H938" s="84"/>
      <c r="I938"/>
      <c r="J938"/>
      <c r="K938"/>
    </row>
    <row r="939" spans="2:11" x14ac:dyDescent="0.2">
      <c r="B939" s="42"/>
      <c r="C939" s="54"/>
      <c r="D939" s="63"/>
      <c r="E939"/>
      <c r="F939" s="31"/>
      <c r="G939" s="19"/>
      <c r="H939" s="84"/>
      <c r="I939"/>
      <c r="J939"/>
      <c r="K939"/>
    </row>
    <row r="940" spans="2:11" x14ac:dyDescent="0.2">
      <c r="B940" s="42"/>
      <c r="C940" s="54"/>
      <c r="D940" s="63"/>
      <c r="E940"/>
      <c r="F940" s="31"/>
      <c r="G940" s="19"/>
      <c r="H940" s="84"/>
      <c r="I940"/>
      <c r="J940"/>
      <c r="K940"/>
    </row>
    <row r="941" spans="2:11" x14ac:dyDescent="0.2">
      <c r="B941" s="42"/>
      <c r="C941" s="54"/>
      <c r="D941" s="63"/>
      <c r="E941"/>
      <c r="F941" s="31"/>
      <c r="G941" s="19"/>
      <c r="H941" s="84"/>
      <c r="I941"/>
      <c r="J941"/>
      <c r="K941"/>
    </row>
    <row r="942" spans="2:11" x14ac:dyDescent="0.2">
      <c r="B942" s="42"/>
      <c r="C942" s="54"/>
      <c r="D942" s="63"/>
      <c r="E942"/>
      <c r="F942" s="31"/>
      <c r="G942" s="19"/>
      <c r="H942" s="84"/>
      <c r="I942"/>
      <c r="J942"/>
      <c r="K942"/>
    </row>
    <row r="943" spans="2:11" x14ac:dyDescent="0.2">
      <c r="B943" s="42"/>
      <c r="C943" s="54"/>
      <c r="D943" s="63"/>
      <c r="E943"/>
      <c r="F943" s="31"/>
      <c r="G943" s="19"/>
      <c r="H943" s="84"/>
      <c r="I943"/>
      <c r="J943"/>
      <c r="K943"/>
    </row>
    <row r="944" spans="2:11" x14ac:dyDescent="0.2">
      <c r="B944" s="42"/>
      <c r="C944" s="54"/>
      <c r="D944" s="63"/>
      <c r="E944"/>
      <c r="F944" s="31"/>
      <c r="G944" s="19"/>
      <c r="H944" s="84"/>
      <c r="I944"/>
      <c r="J944"/>
      <c r="K944"/>
    </row>
    <row r="945" spans="2:11" x14ac:dyDescent="0.2">
      <c r="B945" s="42"/>
      <c r="C945" s="54"/>
      <c r="D945" s="63"/>
      <c r="E945"/>
      <c r="F945" s="31"/>
      <c r="G945" s="19"/>
      <c r="H945" s="84"/>
      <c r="I945"/>
      <c r="J945"/>
      <c r="K945"/>
    </row>
    <row r="946" spans="2:11" x14ac:dyDescent="0.2">
      <c r="B946" s="42"/>
      <c r="C946" s="54"/>
      <c r="D946" s="63"/>
      <c r="E946"/>
      <c r="F946" s="31"/>
      <c r="G946" s="19"/>
      <c r="H946" s="84"/>
      <c r="I946"/>
      <c r="J946"/>
      <c r="K946"/>
    </row>
    <row r="947" spans="2:11" x14ac:dyDescent="0.2">
      <c r="B947" s="42"/>
      <c r="C947" s="54"/>
      <c r="D947" s="63"/>
      <c r="E947"/>
      <c r="F947" s="31"/>
      <c r="G947" s="19"/>
      <c r="H947" s="84"/>
      <c r="I947"/>
      <c r="J947"/>
      <c r="K947"/>
    </row>
    <row r="948" spans="2:11" x14ac:dyDescent="0.2">
      <c r="B948" s="42"/>
      <c r="C948" s="54"/>
      <c r="D948" s="63"/>
      <c r="E948"/>
      <c r="F948" s="31"/>
      <c r="G948" s="19"/>
      <c r="H948" s="84"/>
      <c r="I948"/>
      <c r="J948"/>
      <c r="K948"/>
    </row>
    <row r="949" spans="2:11" x14ac:dyDescent="0.2">
      <c r="B949" s="42"/>
      <c r="C949" s="54"/>
      <c r="D949" s="63"/>
      <c r="E949"/>
      <c r="F949" s="31"/>
      <c r="G949" s="19"/>
      <c r="H949" s="84"/>
      <c r="I949"/>
      <c r="J949"/>
      <c r="K949"/>
    </row>
    <row r="950" spans="2:11" x14ac:dyDescent="0.2">
      <c r="B950" s="42"/>
      <c r="C950" s="54"/>
      <c r="D950" s="63"/>
      <c r="E950"/>
      <c r="F950" s="31"/>
      <c r="G950" s="19"/>
      <c r="H950" s="84"/>
      <c r="I950"/>
      <c r="J950"/>
      <c r="K950"/>
    </row>
    <row r="951" spans="2:11" x14ac:dyDescent="0.2">
      <c r="B951" s="42"/>
      <c r="C951" s="54"/>
      <c r="D951" s="63"/>
      <c r="E951"/>
      <c r="F951" s="31"/>
      <c r="G951" s="19"/>
      <c r="H951" s="84"/>
      <c r="I951"/>
      <c r="J951"/>
      <c r="K951"/>
    </row>
    <row r="952" spans="2:11" x14ac:dyDescent="0.2">
      <c r="B952" s="42"/>
      <c r="C952" s="54"/>
      <c r="D952" s="63"/>
      <c r="E952"/>
      <c r="F952" s="31"/>
      <c r="G952" s="19"/>
      <c r="H952" s="84"/>
      <c r="I952"/>
      <c r="J952"/>
      <c r="K952"/>
    </row>
    <row r="953" spans="2:11" x14ac:dyDescent="0.2">
      <c r="B953" s="42"/>
      <c r="C953" s="54"/>
      <c r="D953" s="63"/>
      <c r="E953"/>
      <c r="F953" s="31"/>
      <c r="G953" s="19"/>
      <c r="H953" s="84"/>
      <c r="I953"/>
      <c r="J953"/>
      <c r="K953"/>
    </row>
    <row r="954" spans="2:11" x14ac:dyDescent="0.2">
      <c r="B954" s="42"/>
      <c r="C954" s="54"/>
      <c r="D954" s="63"/>
      <c r="E954"/>
      <c r="F954" s="31"/>
      <c r="G954" s="19"/>
      <c r="H954" s="84"/>
      <c r="I954"/>
      <c r="J954"/>
      <c r="K954"/>
    </row>
    <row r="955" spans="2:11" x14ac:dyDescent="0.2">
      <c r="B955" s="42"/>
      <c r="C955" s="54"/>
      <c r="D955" s="63"/>
      <c r="E955"/>
      <c r="F955" s="31"/>
      <c r="G955" s="19"/>
      <c r="H955" s="84"/>
      <c r="I955"/>
      <c r="J955"/>
      <c r="K955"/>
    </row>
    <row r="956" spans="2:11" x14ac:dyDescent="0.2">
      <c r="B956" s="42"/>
      <c r="C956" s="54"/>
      <c r="D956" s="63"/>
      <c r="E956"/>
      <c r="F956" s="31"/>
      <c r="G956" s="19"/>
      <c r="H956" s="84"/>
      <c r="I956"/>
      <c r="J956"/>
      <c r="K956"/>
    </row>
    <row r="957" spans="2:11" x14ac:dyDescent="0.2">
      <c r="B957" s="42"/>
      <c r="C957" s="54"/>
      <c r="D957" s="63"/>
      <c r="E957"/>
      <c r="F957" s="31"/>
      <c r="G957" s="19"/>
      <c r="H957" s="84"/>
      <c r="I957"/>
      <c r="J957"/>
      <c r="K957"/>
    </row>
    <row r="958" spans="2:11" x14ac:dyDescent="0.2">
      <c r="B958" s="42"/>
      <c r="C958" s="54"/>
      <c r="D958" s="63"/>
      <c r="E958"/>
      <c r="F958" s="31"/>
      <c r="G958" s="19"/>
      <c r="H958" s="84"/>
      <c r="I958"/>
      <c r="J958"/>
      <c r="K958"/>
    </row>
    <row r="959" spans="2:11" x14ac:dyDescent="0.2">
      <c r="B959" s="42"/>
      <c r="C959" s="54"/>
      <c r="D959" s="63"/>
      <c r="E959"/>
      <c r="F959" s="31"/>
      <c r="G959" s="19"/>
      <c r="H959" s="84"/>
      <c r="I959"/>
      <c r="J959"/>
      <c r="K959"/>
    </row>
    <row r="960" spans="2:11" x14ac:dyDescent="0.2">
      <c r="B960" s="42"/>
      <c r="C960" s="54"/>
      <c r="D960" s="63"/>
      <c r="E960"/>
      <c r="F960" s="31"/>
      <c r="G960" s="19"/>
      <c r="H960" s="84"/>
      <c r="I960"/>
      <c r="J960"/>
      <c r="K960"/>
    </row>
    <row r="961" spans="2:11" x14ac:dyDescent="0.2">
      <c r="B961" s="42"/>
      <c r="C961" s="54"/>
      <c r="D961" s="63"/>
      <c r="E961"/>
      <c r="F961" s="31"/>
      <c r="G961" s="19"/>
      <c r="H961" s="84"/>
      <c r="I961"/>
      <c r="J961"/>
      <c r="K961"/>
    </row>
    <row r="962" spans="2:11" x14ac:dyDescent="0.2">
      <c r="B962" s="42"/>
      <c r="C962" s="54"/>
      <c r="D962" s="63"/>
      <c r="E962"/>
      <c r="F962" s="31"/>
      <c r="G962" s="19"/>
      <c r="H962" s="84"/>
      <c r="I962"/>
      <c r="J962"/>
      <c r="K962"/>
    </row>
    <row r="963" spans="2:11" x14ac:dyDescent="0.2">
      <c r="B963" s="42"/>
      <c r="C963" s="54"/>
      <c r="D963" s="63"/>
      <c r="E963"/>
      <c r="F963" s="31"/>
      <c r="G963" s="19"/>
      <c r="H963" s="84"/>
      <c r="I963"/>
      <c r="J963"/>
      <c r="K963"/>
    </row>
    <row r="964" spans="2:11" x14ac:dyDescent="0.2">
      <c r="B964" s="42"/>
      <c r="C964" s="54"/>
      <c r="D964" s="63"/>
      <c r="E964"/>
      <c r="F964" s="31"/>
      <c r="G964" s="19"/>
      <c r="H964" s="84"/>
      <c r="I964"/>
      <c r="J964"/>
      <c r="K964"/>
    </row>
    <row r="965" spans="2:11" x14ac:dyDescent="0.2">
      <c r="B965" s="42"/>
      <c r="C965" s="54"/>
      <c r="D965" s="63"/>
      <c r="E965"/>
      <c r="F965" s="31"/>
      <c r="G965" s="19"/>
      <c r="H965" s="84"/>
      <c r="I965"/>
      <c r="J965"/>
      <c r="K965"/>
    </row>
    <row r="966" spans="2:11" x14ac:dyDescent="0.2">
      <c r="B966" s="42"/>
      <c r="C966" s="54"/>
      <c r="D966" s="63"/>
      <c r="E966"/>
      <c r="F966" s="31"/>
      <c r="G966" s="19"/>
      <c r="H966" s="84"/>
      <c r="I966"/>
      <c r="J966"/>
      <c r="K966"/>
    </row>
    <row r="967" spans="2:11" x14ac:dyDescent="0.2">
      <c r="B967" s="42"/>
      <c r="C967" s="54"/>
      <c r="D967" s="63"/>
      <c r="E967"/>
      <c r="F967" s="31"/>
      <c r="G967" s="19"/>
      <c r="H967" s="84"/>
      <c r="I967"/>
      <c r="J967"/>
      <c r="K967"/>
    </row>
    <row r="968" spans="2:11" x14ac:dyDescent="0.2">
      <c r="B968" s="42"/>
      <c r="C968" s="54"/>
      <c r="D968" s="63"/>
      <c r="E968"/>
      <c r="F968" s="31"/>
      <c r="G968" s="19"/>
      <c r="H968" s="84"/>
      <c r="I968"/>
      <c r="J968"/>
      <c r="K968"/>
    </row>
    <row r="969" spans="2:11" x14ac:dyDescent="0.2">
      <c r="B969" s="42"/>
      <c r="C969" s="54"/>
      <c r="D969" s="63"/>
      <c r="E969"/>
      <c r="F969" s="31"/>
      <c r="G969" s="19"/>
      <c r="H969" s="84"/>
      <c r="I969"/>
      <c r="J969"/>
      <c r="K969"/>
    </row>
    <row r="970" spans="2:11" x14ac:dyDescent="0.2">
      <c r="B970" s="42"/>
      <c r="C970" s="54"/>
      <c r="D970" s="63"/>
      <c r="E970"/>
      <c r="F970" s="31"/>
      <c r="G970" s="19"/>
      <c r="H970" s="84"/>
      <c r="I970"/>
      <c r="J970"/>
      <c r="K970"/>
    </row>
    <row r="971" spans="2:11" x14ac:dyDescent="0.2">
      <c r="B971" s="42"/>
      <c r="C971" s="54"/>
      <c r="D971" s="63"/>
      <c r="E971"/>
      <c r="F971" s="31"/>
      <c r="G971" s="19"/>
      <c r="H971" s="84"/>
      <c r="I971"/>
      <c r="J971"/>
      <c r="K971"/>
    </row>
    <row r="972" spans="2:11" x14ac:dyDescent="0.2">
      <c r="B972" s="42"/>
      <c r="C972" s="54"/>
      <c r="D972" s="63"/>
      <c r="E972"/>
      <c r="F972" s="31"/>
      <c r="G972" s="19"/>
      <c r="H972" s="84"/>
      <c r="I972"/>
      <c r="J972"/>
      <c r="K972"/>
    </row>
    <row r="973" spans="2:11" x14ac:dyDescent="0.2">
      <c r="B973" s="42"/>
      <c r="C973" s="54"/>
      <c r="D973" s="63"/>
      <c r="E973"/>
      <c r="F973" s="31"/>
      <c r="G973" s="19"/>
      <c r="H973" s="84"/>
      <c r="I973"/>
      <c r="J973"/>
      <c r="K973"/>
    </row>
    <row r="974" spans="2:11" x14ac:dyDescent="0.2">
      <c r="B974" s="42"/>
      <c r="C974" s="54"/>
      <c r="D974" s="63"/>
      <c r="E974"/>
      <c r="F974" s="31"/>
      <c r="G974" s="19"/>
      <c r="H974" s="84"/>
      <c r="I974"/>
      <c r="J974"/>
      <c r="K974"/>
    </row>
    <row r="975" spans="2:11" x14ac:dyDescent="0.2">
      <c r="B975" s="42"/>
      <c r="C975" s="54"/>
      <c r="D975" s="63"/>
      <c r="E975"/>
      <c r="F975" s="31"/>
      <c r="G975" s="19"/>
      <c r="H975" s="84"/>
      <c r="I975"/>
      <c r="J975"/>
      <c r="K975"/>
    </row>
    <row r="976" spans="2:11" x14ac:dyDescent="0.2">
      <c r="B976" s="42"/>
      <c r="C976" s="54"/>
      <c r="D976" s="63"/>
      <c r="E976"/>
      <c r="F976" s="31"/>
      <c r="G976" s="19"/>
      <c r="H976" s="84"/>
      <c r="I976"/>
      <c r="J976"/>
      <c r="K976"/>
    </row>
    <row r="977" spans="2:11" x14ac:dyDescent="0.2">
      <c r="B977" s="42"/>
      <c r="C977" s="54"/>
      <c r="D977" s="63"/>
      <c r="E977"/>
      <c r="F977" s="31"/>
      <c r="G977" s="19"/>
      <c r="H977" s="84"/>
      <c r="I977"/>
      <c r="J977"/>
      <c r="K977"/>
    </row>
    <row r="978" spans="2:11" x14ac:dyDescent="0.2">
      <c r="B978" s="42"/>
      <c r="C978" s="54"/>
      <c r="D978" s="63"/>
      <c r="E978"/>
      <c r="F978" s="31"/>
      <c r="G978" s="19"/>
      <c r="H978" s="84"/>
      <c r="I978"/>
      <c r="J978"/>
      <c r="K978"/>
    </row>
    <row r="979" spans="2:11" x14ac:dyDescent="0.2">
      <c r="B979" s="42"/>
      <c r="C979" s="54"/>
      <c r="D979" s="63"/>
      <c r="E979"/>
      <c r="F979" s="31"/>
      <c r="G979" s="19"/>
      <c r="H979" s="84"/>
      <c r="I979"/>
      <c r="J979"/>
      <c r="K979"/>
    </row>
    <row r="980" spans="2:11" x14ac:dyDescent="0.2">
      <c r="B980" s="42"/>
      <c r="C980" s="54"/>
      <c r="D980" s="63"/>
      <c r="E980"/>
      <c r="F980" s="31"/>
      <c r="G980" s="19"/>
      <c r="H980" s="84"/>
      <c r="I980"/>
      <c r="J980"/>
      <c r="K980"/>
    </row>
    <row r="981" spans="2:11" x14ac:dyDescent="0.2">
      <c r="B981" s="42"/>
      <c r="C981" s="54"/>
      <c r="D981" s="63"/>
      <c r="E981"/>
      <c r="F981" s="31"/>
      <c r="G981" s="19"/>
      <c r="H981" s="84"/>
      <c r="I981"/>
      <c r="J981"/>
      <c r="K981"/>
    </row>
    <row r="982" spans="2:11" x14ac:dyDescent="0.2">
      <c r="B982" s="42"/>
      <c r="C982" s="54"/>
      <c r="D982" s="63"/>
      <c r="E982"/>
      <c r="F982" s="31"/>
      <c r="G982" s="19"/>
      <c r="H982" s="84"/>
      <c r="I982"/>
      <c r="J982"/>
      <c r="K982"/>
    </row>
    <row r="983" spans="2:11" x14ac:dyDescent="0.2">
      <c r="B983" s="42"/>
      <c r="C983" s="54"/>
      <c r="D983" s="63"/>
      <c r="E983"/>
      <c r="F983" s="31"/>
      <c r="G983" s="19"/>
      <c r="H983" s="84"/>
      <c r="I983"/>
      <c r="J983"/>
      <c r="K983"/>
    </row>
    <row r="984" spans="2:11" x14ac:dyDescent="0.2">
      <c r="B984" s="42"/>
      <c r="C984" s="54"/>
      <c r="D984" s="63"/>
      <c r="E984"/>
      <c r="F984" s="31"/>
      <c r="G984" s="19"/>
      <c r="H984" s="84"/>
      <c r="I984"/>
      <c r="J984"/>
      <c r="K984"/>
    </row>
    <row r="985" spans="2:11" x14ac:dyDescent="0.2">
      <c r="B985" s="42"/>
      <c r="C985" s="54"/>
      <c r="D985" s="63"/>
      <c r="E985"/>
      <c r="F985" s="31"/>
      <c r="G985" s="19"/>
      <c r="H985" s="84"/>
      <c r="I985"/>
      <c r="J985"/>
      <c r="K985"/>
    </row>
    <row r="986" spans="2:11" x14ac:dyDescent="0.2">
      <c r="B986" s="42"/>
      <c r="C986" s="54"/>
      <c r="D986" s="63"/>
      <c r="E986"/>
      <c r="F986" s="31"/>
      <c r="G986" s="19"/>
      <c r="H986" s="84"/>
      <c r="I986"/>
      <c r="J986"/>
      <c r="K986"/>
    </row>
    <row r="987" spans="2:11" x14ac:dyDescent="0.2">
      <c r="B987" s="42"/>
      <c r="C987" s="54"/>
      <c r="D987" s="63"/>
      <c r="E987"/>
      <c r="F987" s="31"/>
      <c r="G987" s="19"/>
      <c r="H987" s="84"/>
      <c r="I987"/>
      <c r="J987"/>
      <c r="K987"/>
    </row>
    <row r="988" spans="2:11" x14ac:dyDescent="0.2">
      <c r="B988" s="42"/>
      <c r="C988" s="54"/>
      <c r="D988" s="63"/>
      <c r="E988"/>
      <c r="F988" s="31"/>
      <c r="G988" s="19"/>
      <c r="H988" s="84"/>
      <c r="I988"/>
      <c r="J988"/>
      <c r="K988"/>
    </row>
    <row r="989" spans="2:11" x14ac:dyDescent="0.2">
      <c r="B989" s="42"/>
      <c r="C989" s="54"/>
      <c r="D989" s="63"/>
      <c r="E989"/>
      <c r="F989" s="31"/>
      <c r="G989" s="19"/>
      <c r="H989" s="84"/>
      <c r="I989"/>
      <c r="J989"/>
      <c r="K989"/>
    </row>
    <row r="990" spans="2:11" x14ac:dyDescent="0.2">
      <c r="B990" s="42"/>
      <c r="C990" s="54"/>
      <c r="D990" s="63"/>
      <c r="E990"/>
      <c r="F990" s="31"/>
      <c r="G990" s="19"/>
      <c r="H990" s="84"/>
      <c r="I990"/>
      <c r="J990"/>
      <c r="K990"/>
    </row>
    <row r="991" spans="2:11" x14ac:dyDescent="0.2">
      <c r="B991" s="42"/>
      <c r="C991" s="54"/>
      <c r="D991" s="63"/>
      <c r="E991"/>
      <c r="F991" s="31"/>
      <c r="G991" s="19"/>
      <c r="H991" s="84"/>
      <c r="I991"/>
      <c r="J991"/>
      <c r="K991"/>
    </row>
    <row r="992" spans="2:11" x14ac:dyDescent="0.2">
      <c r="B992" s="42"/>
      <c r="C992" s="54"/>
      <c r="D992" s="63"/>
      <c r="E992"/>
      <c r="F992" s="31"/>
      <c r="G992" s="19"/>
      <c r="H992" s="84"/>
      <c r="I992"/>
      <c r="J992"/>
      <c r="K992"/>
    </row>
    <row r="993" spans="2:11" x14ac:dyDescent="0.2">
      <c r="B993" s="42"/>
      <c r="C993" s="54"/>
      <c r="D993" s="63"/>
      <c r="E993"/>
      <c r="F993" s="31"/>
      <c r="G993" s="19"/>
      <c r="H993" s="84"/>
      <c r="I993"/>
      <c r="J993"/>
      <c r="K993"/>
    </row>
    <row r="994" spans="2:11" x14ac:dyDescent="0.2">
      <c r="B994" s="42"/>
      <c r="C994" s="54"/>
      <c r="D994" s="63"/>
      <c r="E994"/>
      <c r="F994" s="31"/>
      <c r="G994" s="19"/>
      <c r="H994" s="84"/>
      <c r="I994"/>
      <c r="J994"/>
      <c r="K994"/>
    </row>
    <row r="995" spans="2:11" x14ac:dyDescent="0.2">
      <c r="B995" s="42"/>
      <c r="C995" s="54"/>
      <c r="D995" s="63"/>
      <c r="E995"/>
      <c r="F995" s="31"/>
      <c r="G995" s="19"/>
      <c r="H995" s="84"/>
      <c r="I995"/>
      <c r="J995"/>
      <c r="K995"/>
    </row>
    <row r="996" spans="2:11" x14ac:dyDescent="0.2">
      <c r="B996" s="42"/>
      <c r="C996" s="54"/>
      <c r="D996" s="63"/>
      <c r="E996"/>
      <c r="F996" s="31"/>
      <c r="G996" s="19"/>
      <c r="H996" s="84"/>
      <c r="I996"/>
      <c r="J996"/>
      <c r="K996"/>
    </row>
    <row r="997" spans="2:11" x14ac:dyDescent="0.2">
      <c r="B997" s="42"/>
      <c r="C997" s="54"/>
      <c r="D997" s="63"/>
      <c r="E997"/>
      <c r="F997" s="31"/>
      <c r="G997" s="19"/>
      <c r="H997" s="84"/>
      <c r="I997"/>
      <c r="J997"/>
      <c r="K997"/>
    </row>
    <row r="998" spans="2:11" x14ac:dyDescent="0.2">
      <c r="B998" s="42"/>
      <c r="C998" s="54"/>
      <c r="D998" s="63"/>
      <c r="E998"/>
      <c r="F998" s="31"/>
      <c r="G998" s="19"/>
      <c r="H998" s="84"/>
      <c r="I998"/>
      <c r="J998"/>
      <c r="K998"/>
    </row>
    <row r="999" spans="2:11" x14ac:dyDescent="0.2">
      <c r="B999" s="42"/>
      <c r="C999" s="54"/>
      <c r="D999" s="63"/>
      <c r="E999"/>
      <c r="F999" s="31"/>
      <c r="G999" s="19"/>
      <c r="H999" s="84"/>
      <c r="I999"/>
      <c r="J999"/>
      <c r="K999"/>
    </row>
    <row r="1000" spans="2:11" x14ac:dyDescent="0.2">
      <c r="B1000" s="42"/>
      <c r="C1000" s="54"/>
      <c r="D1000" s="63"/>
      <c r="E1000"/>
      <c r="F1000" s="31"/>
      <c r="G1000" s="19"/>
      <c r="H1000" s="84"/>
      <c r="I1000"/>
      <c r="J1000"/>
      <c r="K1000"/>
    </row>
    <row r="1001" spans="2:11" x14ac:dyDescent="0.2">
      <c r="B1001" s="42"/>
      <c r="C1001" s="54"/>
      <c r="D1001" s="63"/>
      <c r="E1001"/>
      <c r="F1001" s="31"/>
      <c r="G1001" s="19"/>
      <c r="H1001" s="84"/>
      <c r="I1001"/>
      <c r="J1001"/>
      <c r="K1001"/>
    </row>
    <row r="1002" spans="2:11" x14ac:dyDescent="0.2">
      <c r="B1002" s="42"/>
      <c r="C1002" s="54"/>
      <c r="D1002" s="63"/>
      <c r="E1002"/>
      <c r="F1002" s="31"/>
      <c r="G1002" s="19"/>
      <c r="H1002" s="84"/>
      <c r="I1002"/>
      <c r="J1002"/>
      <c r="K1002"/>
    </row>
    <row r="1003" spans="2:11" x14ac:dyDescent="0.2">
      <c r="B1003" s="42"/>
      <c r="C1003" s="54"/>
      <c r="D1003" s="63"/>
      <c r="E1003"/>
      <c r="F1003" s="31"/>
      <c r="G1003" s="19"/>
      <c r="H1003" s="84"/>
      <c r="I1003"/>
      <c r="J1003"/>
      <c r="K1003"/>
    </row>
    <row r="1004" spans="2:11" x14ac:dyDescent="0.2">
      <c r="B1004" s="42"/>
      <c r="C1004" s="54"/>
      <c r="D1004" s="63"/>
      <c r="E1004"/>
      <c r="F1004" s="31"/>
      <c r="G1004" s="19"/>
      <c r="H1004" s="84"/>
      <c r="I1004"/>
      <c r="J1004"/>
      <c r="K1004"/>
    </row>
    <row r="1005" spans="2:11" x14ac:dyDescent="0.2">
      <c r="B1005" s="42"/>
      <c r="C1005" s="54"/>
      <c r="D1005" s="63"/>
      <c r="E1005"/>
      <c r="F1005" s="31"/>
      <c r="G1005" s="19"/>
      <c r="H1005" s="84"/>
      <c r="I1005"/>
      <c r="J1005"/>
      <c r="K1005"/>
    </row>
    <row r="1006" spans="2:11" x14ac:dyDescent="0.2">
      <c r="B1006" s="42"/>
      <c r="C1006" s="54"/>
      <c r="D1006" s="63"/>
      <c r="E1006"/>
      <c r="F1006" s="31"/>
      <c r="G1006" s="19"/>
      <c r="H1006" s="84"/>
      <c r="I1006"/>
      <c r="J1006"/>
      <c r="K1006"/>
    </row>
    <row r="1007" spans="2:11" x14ac:dyDescent="0.2">
      <c r="B1007" s="42"/>
      <c r="C1007" s="54"/>
      <c r="D1007" s="63"/>
      <c r="E1007"/>
      <c r="F1007" s="31"/>
      <c r="G1007" s="19"/>
      <c r="H1007" s="84"/>
      <c r="I1007"/>
      <c r="J1007"/>
      <c r="K1007"/>
    </row>
    <row r="1008" spans="2:11" x14ac:dyDescent="0.2">
      <c r="B1008" s="42"/>
      <c r="C1008" s="54"/>
      <c r="D1008" s="63"/>
      <c r="E1008"/>
      <c r="F1008" s="31"/>
      <c r="G1008" s="19"/>
      <c r="H1008" s="84"/>
      <c r="I1008"/>
      <c r="J1008"/>
      <c r="K1008"/>
    </row>
    <row r="1009" spans="2:11" x14ac:dyDescent="0.2">
      <c r="B1009" s="42"/>
      <c r="C1009" s="54"/>
      <c r="D1009" s="63"/>
      <c r="E1009"/>
      <c r="F1009" s="31"/>
      <c r="G1009" s="19"/>
      <c r="H1009" s="84"/>
      <c r="I1009"/>
      <c r="J1009"/>
      <c r="K1009"/>
    </row>
    <row r="1010" spans="2:11" x14ac:dyDescent="0.2">
      <c r="B1010" s="42"/>
      <c r="C1010" s="54"/>
      <c r="D1010" s="63"/>
      <c r="E1010"/>
      <c r="F1010" s="31"/>
      <c r="G1010" s="19"/>
      <c r="H1010" s="84"/>
      <c r="I1010"/>
      <c r="J1010"/>
      <c r="K1010"/>
    </row>
    <row r="1011" spans="2:11" x14ac:dyDescent="0.2">
      <c r="B1011" s="42"/>
      <c r="C1011" s="54"/>
      <c r="D1011" s="63"/>
      <c r="E1011"/>
      <c r="F1011" s="31"/>
      <c r="G1011" s="19"/>
      <c r="H1011" s="84"/>
      <c r="I1011"/>
      <c r="J1011"/>
      <c r="K1011"/>
    </row>
    <row r="1012" spans="2:11" x14ac:dyDescent="0.2">
      <c r="B1012" s="42"/>
      <c r="C1012" s="54"/>
      <c r="D1012" s="63"/>
      <c r="E1012"/>
      <c r="F1012" s="31"/>
      <c r="G1012" s="19"/>
      <c r="H1012" s="84"/>
      <c r="I1012"/>
      <c r="J1012"/>
      <c r="K1012"/>
    </row>
    <row r="1013" spans="2:11" x14ac:dyDescent="0.2">
      <c r="B1013" s="42"/>
      <c r="C1013" s="54"/>
      <c r="D1013" s="63"/>
      <c r="E1013"/>
      <c r="F1013" s="31"/>
      <c r="G1013" s="19"/>
      <c r="H1013" s="84"/>
      <c r="I1013"/>
      <c r="J1013"/>
      <c r="K1013"/>
    </row>
    <row r="1014" spans="2:11" x14ac:dyDescent="0.2">
      <c r="B1014" s="42"/>
      <c r="C1014" s="54"/>
      <c r="D1014" s="63"/>
      <c r="E1014"/>
      <c r="F1014" s="31"/>
      <c r="G1014" s="19"/>
      <c r="H1014" s="84"/>
      <c r="I1014"/>
      <c r="J1014"/>
      <c r="K1014"/>
    </row>
    <row r="1015" spans="2:11" x14ac:dyDescent="0.2">
      <c r="B1015" s="42"/>
      <c r="C1015" s="54"/>
      <c r="D1015" s="63"/>
      <c r="E1015"/>
      <c r="F1015" s="31"/>
      <c r="G1015" s="19"/>
      <c r="H1015" s="84"/>
      <c r="I1015"/>
      <c r="J1015"/>
      <c r="K1015"/>
    </row>
    <row r="1016" spans="2:11" x14ac:dyDescent="0.2">
      <c r="B1016" s="42"/>
      <c r="C1016" s="54"/>
      <c r="D1016" s="63"/>
      <c r="E1016"/>
      <c r="F1016" s="31"/>
      <c r="G1016" s="19"/>
      <c r="H1016" s="84"/>
      <c r="I1016"/>
      <c r="J1016"/>
      <c r="K1016"/>
    </row>
    <row r="1017" spans="2:11" x14ac:dyDescent="0.2">
      <c r="B1017" s="42"/>
      <c r="C1017" s="54"/>
      <c r="D1017" s="63"/>
      <c r="E1017"/>
      <c r="F1017" s="31"/>
      <c r="G1017" s="19"/>
      <c r="H1017" s="84"/>
      <c r="I1017"/>
      <c r="J1017"/>
      <c r="K1017"/>
    </row>
    <row r="1018" spans="2:11" x14ac:dyDescent="0.2">
      <c r="B1018" s="42"/>
      <c r="C1018" s="54"/>
      <c r="D1018" s="63"/>
      <c r="E1018"/>
      <c r="F1018" s="31"/>
      <c r="G1018" s="19"/>
      <c r="H1018" s="84"/>
      <c r="I1018"/>
      <c r="J1018"/>
      <c r="K1018"/>
    </row>
    <row r="1019" spans="2:11" x14ac:dyDescent="0.2">
      <c r="B1019" s="42"/>
      <c r="C1019" s="54"/>
      <c r="D1019" s="63"/>
      <c r="E1019"/>
      <c r="F1019" s="31"/>
      <c r="G1019" s="19"/>
      <c r="H1019" s="84"/>
      <c r="I1019"/>
      <c r="J1019"/>
      <c r="K1019"/>
    </row>
    <row r="1020" spans="2:11" x14ac:dyDescent="0.2">
      <c r="B1020" s="42"/>
      <c r="C1020" s="54"/>
      <c r="D1020" s="63"/>
      <c r="E1020"/>
      <c r="F1020" s="31"/>
      <c r="G1020" s="19"/>
      <c r="H1020" s="84"/>
      <c r="I1020"/>
      <c r="J1020"/>
      <c r="K1020"/>
    </row>
    <row r="1021" spans="2:11" x14ac:dyDescent="0.2">
      <c r="B1021" s="42"/>
      <c r="C1021" s="54"/>
      <c r="D1021" s="63"/>
      <c r="E1021"/>
      <c r="F1021" s="31"/>
      <c r="G1021" s="19"/>
      <c r="H1021" s="84"/>
      <c r="I1021"/>
      <c r="J1021"/>
      <c r="K1021"/>
    </row>
    <row r="1022" spans="2:11" x14ac:dyDescent="0.2">
      <c r="B1022" s="42"/>
      <c r="C1022" s="54"/>
      <c r="D1022" s="63"/>
      <c r="E1022"/>
      <c r="F1022" s="31"/>
      <c r="G1022" s="19"/>
      <c r="H1022" s="84"/>
      <c r="I1022"/>
      <c r="J1022"/>
      <c r="K1022"/>
    </row>
    <row r="1023" spans="2:11" x14ac:dyDescent="0.2">
      <c r="B1023" s="42"/>
      <c r="C1023" s="54"/>
      <c r="D1023" s="63"/>
      <c r="E1023"/>
      <c r="F1023" s="31"/>
      <c r="G1023" s="19"/>
      <c r="H1023" s="84"/>
      <c r="I1023"/>
      <c r="J1023"/>
      <c r="K1023"/>
    </row>
    <row r="1024" spans="2:11" x14ac:dyDescent="0.2">
      <c r="B1024" s="42"/>
      <c r="C1024" s="54"/>
      <c r="D1024" s="63"/>
      <c r="E1024"/>
      <c r="F1024" s="31"/>
      <c r="G1024" s="19"/>
      <c r="H1024" s="84"/>
      <c r="I1024"/>
      <c r="J1024"/>
      <c r="K1024"/>
    </row>
    <row r="1025" spans="2:11" x14ac:dyDescent="0.2">
      <c r="B1025" s="42"/>
      <c r="C1025" s="54"/>
      <c r="D1025" s="63"/>
      <c r="E1025"/>
      <c r="F1025" s="31"/>
      <c r="G1025" s="19"/>
      <c r="H1025" s="84"/>
      <c r="I1025"/>
      <c r="J1025"/>
      <c r="K1025"/>
    </row>
    <row r="1026" spans="2:11" x14ac:dyDescent="0.2">
      <c r="B1026" s="42"/>
      <c r="C1026" s="54"/>
      <c r="D1026" s="63"/>
      <c r="E1026"/>
      <c r="F1026" s="31"/>
      <c r="G1026" s="19"/>
      <c r="H1026" s="84"/>
      <c r="I1026"/>
      <c r="J1026"/>
      <c r="K1026"/>
    </row>
    <row r="1027" spans="2:11" x14ac:dyDescent="0.2">
      <c r="B1027" s="42"/>
      <c r="C1027" s="54"/>
      <c r="D1027" s="63"/>
      <c r="E1027"/>
      <c r="F1027" s="31"/>
      <c r="G1027" s="19"/>
      <c r="H1027" s="84"/>
      <c r="I1027"/>
      <c r="J1027"/>
      <c r="K1027"/>
    </row>
    <row r="1028" spans="2:11" x14ac:dyDescent="0.2">
      <c r="B1028" s="42"/>
      <c r="C1028" s="54"/>
      <c r="D1028" s="63"/>
      <c r="E1028"/>
      <c r="F1028" s="31"/>
      <c r="G1028" s="19"/>
      <c r="H1028" s="84"/>
      <c r="I1028"/>
      <c r="J1028"/>
      <c r="K1028"/>
    </row>
    <row r="1029" spans="2:11" x14ac:dyDescent="0.2">
      <c r="B1029" s="42"/>
      <c r="C1029" s="54"/>
      <c r="D1029" s="63"/>
      <c r="E1029"/>
      <c r="F1029" s="31"/>
      <c r="G1029" s="19"/>
      <c r="H1029" s="84"/>
      <c r="I1029"/>
      <c r="J1029"/>
      <c r="K1029"/>
    </row>
    <row r="1030" spans="2:11" x14ac:dyDescent="0.2">
      <c r="B1030" s="42"/>
      <c r="C1030" s="54"/>
      <c r="D1030" s="63"/>
      <c r="E1030"/>
      <c r="F1030" s="31"/>
      <c r="G1030" s="19"/>
      <c r="H1030" s="84"/>
      <c r="I1030"/>
      <c r="J1030"/>
      <c r="K1030"/>
    </row>
    <row r="1031" spans="2:11" x14ac:dyDescent="0.2">
      <c r="B1031" s="42"/>
      <c r="C1031" s="54"/>
      <c r="D1031" s="63"/>
      <c r="E1031"/>
      <c r="F1031" s="31"/>
      <c r="G1031" s="19"/>
      <c r="H1031" s="84"/>
      <c r="I1031"/>
      <c r="J1031"/>
      <c r="K1031"/>
    </row>
    <row r="1032" spans="2:11" x14ac:dyDescent="0.2">
      <c r="B1032" s="42"/>
      <c r="C1032" s="54"/>
      <c r="D1032" s="63"/>
      <c r="E1032"/>
      <c r="F1032" s="31"/>
      <c r="G1032" s="19"/>
      <c r="H1032" s="84"/>
      <c r="I1032"/>
      <c r="J1032"/>
      <c r="K1032"/>
    </row>
    <row r="1033" spans="2:11" x14ac:dyDescent="0.2">
      <c r="B1033" s="42"/>
      <c r="C1033" s="54"/>
      <c r="D1033" s="63"/>
      <c r="E1033"/>
      <c r="F1033" s="31"/>
      <c r="G1033" s="19"/>
      <c r="H1033" s="84"/>
      <c r="I1033"/>
      <c r="J1033"/>
      <c r="K1033"/>
    </row>
    <row r="1034" spans="2:11" x14ac:dyDescent="0.2">
      <c r="B1034" s="42"/>
      <c r="C1034" s="54"/>
      <c r="D1034" s="63"/>
      <c r="E1034"/>
      <c r="F1034" s="31"/>
      <c r="G1034" s="19"/>
      <c r="H1034" s="84"/>
      <c r="I1034"/>
      <c r="J1034"/>
      <c r="K1034"/>
    </row>
    <row r="1035" spans="2:11" x14ac:dyDescent="0.2">
      <c r="B1035" s="42"/>
      <c r="C1035" s="54"/>
      <c r="D1035" s="63"/>
      <c r="E1035"/>
      <c r="F1035" s="31"/>
      <c r="G1035" s="19"/>
      <c r="H1035" s="84"/>
      <c r="I1035"/>
      <c r="J1035"/>
      <c r="K1035"/>
    </row>
    <row r="1036" spans="2:11" x14ac:dyDescent="0.2">
      <c r="B1036" s="42"/>
      <c r="C1036" s="54"/>
      <c r="D1036" s="63"/>
      <c r="E1036"/>
      <c r="F1036" s="31"/>
      <c r="G1036" s="19"/>
      <c r="H1036" s="84"/>
      <c r="I1036"/>
      <c r="J1036"/>
      <c r="K1036"/>
    </row>
    <row r="1037" spans="2:11" x14ac:dyDescent="0.2">
      <c r="B1037" s="42"/>
      <c r="C1037" s="54"/>
      <c r="D1037" s="63"/>
      <c r="E1037"/>
      <c r="F1037" s="31"/>
      <c r="G1037" s="19"/>
      <c r="H1037" s="84"/>
      <c r="I1037"/>
      <c r="J1037"/>
      <c r="K1037"/>
    </row>
    <row r="1038" spans="2:11" x14ac:dyDescent="0.2">
      <c r="B1038" s="42"/>
      <c r="C1038" s="54"/>
      <c r="D1038" s="63"/>
      <c r="E1038"/>
      <c r="F1038" s="31"/>
      <c r="G1038" s="19"/>
      <c r="H1038" s="84"/>
      <c r="I1038"/>
      <c r="J1038"/>
      <c r="K1038"/>
    </row>
    <row r="1039" spans="2:11" x14ac:dyDescent="0.2">
      <c r="B1039" s="42"/>
      <c r="C1039" s="54"/>
      <c r="D1039" s="63"/>
      <c r="E1039"/>
      <c r="F1039" s="31"/>
      <c r="G1039" s="19"/>
      <c r="H1039" s="84"/>
      <c r="I1039"/>
      <c r="J1039"/>
      <c r="K1039"/>
    </row>
    <row r="1040" spans="2:11" x14ac:dyDescent="0.2">
      <c r="B1040" s="42"/>
      <c r="C1040" s="54"/>
      <c r="D1040" s="63"/>
      <c r="E1040"/>
      <c r="F1040" s="31"/>
      <c r="G1040" s="19"/>
      <c r="H1040" s="84"/>
      <c r="I1040"/>
      <c r="J1040"/>
      <c r="K1040"/>
    </row>
    <row r="1041" spans="2:11" x14ac:dyDescent="0.2">
      <c r="B1041" s="42"/>
      <c r="C1041" s="54"/>
      <c r="D1041" s="63"/>
      <c r="E1041"/>
      <c r="F1041" s="31"/>
      <c r="G1041" s="19"/>
      <c r="H1041" s="84"/>
      <c r="I1041"/>
      <c r="J1041"/>
      <c r="K1041"/>
    </row>
    <row r="1042" spans="2:11" x14ac:dyDescent="0.2">
      <c r="B1042" s="42"/>
      <c r="C1042" s="54"/>
      <c r="D1042" s="63"/>
      <c r="E1042"/>
      <c r="F1042" s="31"/>
      <c r="G1042" s="19"/>
      <c r="H1042" s="84"/>
      <c r="I1042"/>
      <c r="J1042"/>
      <c r="K1042"/>
    </row>
    <row r="1043" spans="2:11" x14ac:dyDescent="0.2">
      <c r="B1043" s="42"/>
      <c r="C1043" s="54"/>
      <c r="D1043" s="63"/>
      <c r="E1043"/>
      <c r="F1043" s="31"/>
      <c r="G1043" s="19"/>
      <c r="H1043" s="84"/>
      <c r="I1043"/>
      <c r="J1043"/>
      <c r="K1043"/>
    </row>
    <row r="1044" spans="2:11" x14ac:dyDescent="0.2">
      <c r="B1044" s="42"/>
      <c r="C1044" s="54"/>
      <c r="D1044" s="63"/>
      <c r="E1044"/>
      <c r="F1044" s="31"/>
      <c r="G1044" s="19"/>
      <c r="H1044" s="84"/>
      <c r="I1044"/>
      <c r="J1044"/>
      <c r="K1044"/>
    </row>
    <row r="1045" spans="2:11" x14ac:dyDescent="0.2">
      <c r="B1045" s="42"/>
      <c r="C1045" s="54"/>
      <c r="D1045" s="63"/>
      <c r="E1045"/>
      <c r="F1045" s="31"/>
      <c r="G1045" s="19"/>
      <c r="H1045" s="84"/>
      <c r="I1045"/>
      <c r="J1045"/>
      <c r="K1045"/>
    </row>
    <row r="1046" spans="2:11" x14ac:dyDescent="0.2">
      <c r="B1046" s="42"/>
      <c r="C1046" s="54"/>
      <c r="D1046" s="63"/>
      <c r="E1046"/>
      <c r="F1046" s="31"/>
      <c r="G1046" s="19"/>
      <c r="H1046" s="84"/>
      <c r="I1046"/>
      <c r="J1046"/>
      <c r="K1046"/>
    </row>
    <row r="1047" spans="2:11" x14ac:dyDescent="0.2">
      <c r="B1047" s="42"/>
      <c r="C1047" s="54"/>
      <c r="D1047" s="63"/>
      <c r="E1047"/>
      <c r="F1047" s="31"/>
      <c r="G1047" s="19"/>
      <c r="H1047" s="84"/>
      <c r="I1047"/>
      <c r="J1047"/>
      <c r="K1047"/>
    </row>
    <row r="1048" spans="2:11" x14ac:dyDescent="0.2">
      <c r="B1048" s="42"/>
      <c r="C1048" s="54"/>
      <c r="D1048" s="63"/>
      <c r="E1048"/>
      <c r="F1048" s="31"/>
      <c r="G1048" s="19"/>
      <c r="H1048" s="84"/>
      <c r="I1048"/>
      <c r="J1048"/>
      <c r="K1048"/>
    </row>
    <row r="1049" spans="2:11" x14ac:dyDescent="0.2">
      <c r="B1049" s="42"/>
      <c r="C1049" s="54"/>
      <c r="D1049" s="63"/>
      <c r="E1049"/>
      <c r="F1049" s="31"/>
      <c r="G1049" s="19"/>
      <c r="H1049" s="84"/>
      <c r="I1049"/>
      <c r="J1049"/>
      <c r="K1049"/>
    </row>
    <row r="1050" spans="2:11" x14ac:dyDescent="0.2">
      <c r="B1050" s="42"/>
      <c r="C1050" s="54"/>
      <c r="D1050" s="63"/>
      <c r="E1050"/>
      <c r="F1050" s="31"/>
      <c r="G1050" s="19"/>
      <c r="H1050" s="84"/>
      <c r="I1050"/>
      <c r="J1050"/>
      <c r="K1050"/>
    </row>
    <row r="1051" spans="2:11" x14ac:dyDescent="0.2">
      <c r="B1051" s="42"/>
      <c r="C1051" s="54"/>
      <c r="D1051" s="63"/>
      <c r="E1051"/>
      <c r="F1051" s="31"/>
      <c r="G1051" s="19"/>
      <c r="H1051" s="84"/>
      <c r="I1051"/>
      <c r="J1051"/>
      <c r="K1051"/>
    </row>
    <row r="1052" spans="2:11" x14ac:dyDescent="0.2">
      <c r="B1052" s="42"/>
      <c r="C1052" s="54"/>
      <c r="D1052" s="63"/>
      <c r="E1052"/>
      <c r="F1052" s="31"/>
      <c r="G1052" s="19"/>
      <c r="H1052" s="84"/>
      <c r="I1052"/>
      <c r="J1052"/>
      <c r="K1052"/>
    </row>
    <row r="1053" spans="2:11" x14ac:dyDescent="0.2">
      <c r="B1053" s="42"/>
      <c r="C1053" s="54"/>
      <c r="D1053" s="63"/>
      <c r="E1053"/>
      <c r="F1053" s="31"/>
      <c r="G1053" s="19"/>
      <c r="H1053" s="84"/>
      <c r="I1053"/>
      <c r="J1053"/>
      <c r="K1053"/>
    </row>
    <row r="1054" spans="2:11" x14ac:dyDescent="0.2">
      <c r="B1054" s="42"/>
      <c r="C1054" s="54"/>
      <c r="D1054" s="63"/>
      <c r="E1054"/>
      <c r="F1054" s="31"/>
      <c r="G1054" s="19"/>
      <c r="H1054" s="84"/>
      <c r="I1054"/>
      <c r="J1054"/>
      <c r="K1054"/>
    </row>
    <row r="1055" spans="2:11" x14ac:dyDescent="0.2">
      <c r="B1055" s="42"/>
      <c r="C1055" s="54"/>
      <c r="D1055" s="63"/>
      <c r="E1055"/>
      <c r="F1055" s="31"/>
      <c r="G1055" s="19"/>
      <c r="H1055" s="84"/>
      <c r="I1055"/>
      <c r="J1055"/>
      <c r="K1055"/>
    </row>
    <row r="1056" spans="2:11" x14ac:dyDescent="0.2">
      <c r="B1056" s="42"/>
      <c r="C1056" s="54"/>
      <c r="D1056" s="63"/>
      <c r="E1056"/>
      <c r="F1056" s="31"/>
      <c r="G1056" s="19"/>
      <c r="H1056" s="84"/>
      <c r="I1056"/>
      <c r="J1056"/>
      <c r="K1056"/>
    </row>
    <row r="1057" spans="2:11" x14ac:dyDescent="0.2">
      <c r="B1057" s="42"/>
      <c r="C1057" s="54"/>
      <c r="D1057" s="63"/>
      <c r="E1057"/>
      <c r="F1057" s="31"/>
      <c r="G1057" s="19"/>
      <c r="H1057" s="84"/>
      <c r="I1057"/>
      <c r="J1057"/>
      <c r="K1057"/>
    </row>
    <row r="1058" spans="2:11" x14ac:dyDescent="0.2">
      <c r="B1058" s="42"/>
      <c r="C1058" s="54"/>
      <c r="D1058" s="63"/>
      <c r="E1058"/>
      <c r="F1058" s="31"/>
      <c r="G1058" s="19"/>
      <c r="H1058" s="84"/>
      <c r="I1058"/>
      <c r="J1058"/>
      <c r="K1058"/>
    </row>
    <row r="1059" spans="2:11" x14ac:dyDescent="0.2">
      <c r="B1059" s="42"/>
      <c r="C1059" s="54"/>
      <c r="D1059" s="63"/>
      <c r="E1059"/>
      <c r="F1059" s="31"/>
      <c r="G1059" s="19"/>
      <c r="H1059" s="84"/>
      <c r="I1059"/>
      <c r="J1059"/>
      <c r="K1059"/>
    </row>
    <row r="1060" spans="2:11" x14ac:dyDescent="0.2">
      <c r="B1060" s="42"/>
      <c r="C1060" s="54"/>
      <c r="D1060" s="63"/>
      <c r="E1060"/>
      <c r="F1060" s="31"/>
      <c r="G1060" s="19"/>
      <c r="H1060" s="84"/>
      <c r="I1060"/>
      <c r="J1060"/>
      <c r="K1060"/>
    </row>
    <row r="1061" spans="2:11" x14ac:dyDescent="0.2">
      <c r="B1061" s="42"/>
      <c r="C1061" s="54"/>
      <c r="D1061" s="63"/>
      <c r="E1061"/>
      <c r="F1061" s="31"/>
      <c r="G1061" s="19"/>
      <c r="H1061" s="84"/>
      <c r="I1061"/>
      <c r="J1061"/>
      <c r="K1061"/>
    </row>
    <row r="1062" spans="2:11" x14ac:dyDescent="0.2">
      <c r="B1062" s="42"/>
      <c r="C1062" s="54"/>
      <c r="D1062" s="63"/>
      <c r="E1062"/>
      <c r="F1062" s="31"/>
      <c r="G1062" s="19"/>
      <c r="H1062" s="84"/>
      <c r="I1062"/>
      <c r="J1062"/>
      <c r="K1062"/>
    </row>
    <row r="1063" spans="2:11" x14ac:dyDescent="0.2">
      <c r="B1063" s="42"/>
      <c r="C1063" s="54"/>
      <c r="D1063" s="63"/>
      <c r="E1063"/>
      <c r="F1063" s="31"/>
      <c r="G1063" s="19"/>
      <c r="H1063" s="84"/>
      <c r="I1063"/>
      <c r="J1063"/>
      <c r="K1063"/>
    </row>
    <row r="1064" spans="2:11" x14ac:dyDescent="0.2">
      <c r="B1064" s="42"/>
      <c r="C1064" s="54"/>
      <c r="D1064" s="63"/>
      <c r="E1064"/>
      <c r="F1064" s="31"/>
      <c r="G1064" s="19"/>
      <c r="H1064" s="84"/>
      <c r="I1064"/>
      <c r="J1064"/>
      <c r="K1064"/>
    </row>
    <row r="1065" spans="2:11" x14ac:dyDescent="0.2">
      <c r="B1065" s="42"/>
      <c r="C1065" s="54"/>
      <c r="D1065" s="63"/>
      <c r="E1065"/>
      <c r="F1065" s="31"/>
      <c r="G1065" s="19"/>
      <c r="H1065" s="84"/>
      <c r="I1065"/>
      <c r="J1065"/>
      <c r="K1065"/>
    </row>
    <row r="1066" spans="2:11" x14ac:dyDescent="0.2">
      <c r="B1066" s="42"/>
      <c r="C1066" s="54"/>
      <c r="D1066" s="63"/>
      <c r="E1066"/>
      <c r="F1066" s="31"/>
      <c r="G1066" s="19"/>
      <c r="H1066" s="84"/>
      <c r="I1066"/>
      <c r="J1066"/>
      <c r="K1066"/>
    </row>
    <row r="1067" spans="2:11" x14ac:dyDescent="0.2">
      <c r="B1067" s="42"/>
      <c r="C1067" s="54"/>
      <c r="D1067" s="63"/>
      <c r="E1067"/>
      <c r="F1067" s="31"/>
      <c r="G1067" s="19"/>
      <c r="H1067" s="84"/>
      <c r="I1067"/>
      <c r="J1067"/>
      <c r="K1067"/>
    </row>
    <row r="1068" spans="2:11" x14ac:dyDescent="0.2">
      <c r="B1068" s="42"/>
      <c r="C1068" s="54"/>
      <c r="D1068" s="63"/>
      <c r="E1068"/>
      <c r="F1068" s="31"/>
      <c r="G1068" s="19"/>
      <c r="H1068" s="84"/>
      <c r="I1068"/>
      <c r="J1068"/>
      <c r="K1068"/>
    </row>
    <row r="1069" spans="2:11" x14ac:dyDescent="0.2">
      <c r="B1069" s="42"/>
      <c r="C1069" s="54"/>
      <c r="D1069" s="63"/>
      <c r="E1069"/>
      <c r="F1069" s="31"/>
      <c r="G1069" s="19"/>
      <c r="H1069" s="84"/>
      <c r="I1069"/>
      <c r="J1069"/>
      <c r="K1069"/>
    </row>
    <row r="1070" spans="2:11" x14ac:dyDescent="0.2">
      <c r="B1070" s="42"/>
      <c r="C1070" s="54"/>
      <c r="D1070" s="63"/>
      <c r="E1070"/>
      <c r="F1070" s="31"/>
      <c r="G1070" s="19"/>
      <c r="H1070" s="84"/>
      <c r="I1070"/>
      <c r="J1070"/>
      <c r="K1070"/>
    </row>
    <row r="1071" spans="2:11" x14ac:dyDescent="0.2">
      <c r="B1071" s="42"/>
      <c r="C1071" s="54"/>
      <c r="D1071" s="63"/>
      <c r="E1071"/>
      <c r="F1071" s="31"/>
      <c r="G1071" s="19"/>
      <c r="H1071" s="84"/>
      <c r="I1071"/>
      <c r="J1071"/>
      <c r="K1071"/>
    </row>
    <row r="1072" spans="2:11" x14ac:dyDescent="0.2">
      <c r="B1072" s="42"/>
      <c r="C1072" s="54"/>
      <c r="D1072" s="63"/>
      <c r="E1072"/>
      <c r="F1072" s="31"/>
      <c r="G1072" s="19"/>
      <c r="H1072" s="84"/>
      <c r="I1072"/>
      <c r="J1072"/>
      <c r="K1072"/>
    </row>
    <row r="1073" spans="2:11" x14ac:dyDescent="0.2">
      <c r="B1073" s="42"/>
      <c r="C1073" s="54"/>
      <c r="D1073" s="63"/>
      <c r="E1073"/>
      <c r="F1073" s="31"/>
      <c r="G1073" s="19"/>
      <c r="H1073" s="84"/>
      <c r="I1073"/>
      <c r="J1073"/>
      <c r="K1073"/>
    </row>
    <row r="1074" spans="2:11" x14ac:dyDescent="0.2">
      <c r="B1074" s="42"/>
      <c r="C1074" s="54"/>
      <c r="D1074" s="63"/>
      <c r="E1074"/>
      <c r="F1074" s="31"/>
      <c r="G1074" s="19"/>
      <c r="H1074" s="84"/>
      <c r="I1074"/>
      <c r="J1074"/>
      <c r="K1074"/>
    </row>
    <row r="1075" spans="2:11" x14ac:dyDescent="0.2">
      <c r="B1075" s="42"/>
      <c r="C1075" s="54"/>
      <c r="D1075" s="63"/>
      <c r="E1075"/>
      <c r="F1075" s="31"/>
      <c r="G1075" s="19"/>
      <c r="H1075" s="84"/>
      <c r="I1075"/>
      <c r="J1075"/>
      <c r="K1075"/>
    </row>
    <row r="1076" spans="2:11" x14ac:dyDescent="0.2">
      <c r="B1076" s="42"/>
      <c r="C1076" s="54"/>
      <c r="D1076" s="63"/>
      <c r="E1076"/>
      <c r="F1076" s="31"/>
      <c r="G1076" s="19"/>
      <c r="H1076" s="84"/>
      <c r="I1076"/>
      <c r="J1076"/>
      <c r="K1076"/>
    </row>
    <row r="1077" spans="2:11" x14ac:dyDescent="0.2">
      <c r="B1077" s="42"/>
      <c r="C1077" s="54"/>
      <c r="D1077" s="63"/>
      <c r="E1077"/>
      <c r="F1077" s="31"/>
      <c r="G1077" s="19"/>
      <c r="H1077" s="84"/>
      <c r="I1077"/>
      <c r="J1077"/>
      <c r="K1077"/>
    </row>
    <row r="1078" spans="2:11" x14ac:dyDescent="0.2">
      <c r="B1078" s="42"/>
      <c r="C1078" s="54"/>
      <c r="D1078" s="63"/>
      <c r="E1078"/>
      <c r="F1078" s="31"/>
      <c r="G1078" s="19"/>
      <c r="H1078" s="84"/>
      <c r="I1078"/>
      <c r="J1078"/>
      <c r="K1078"/>
    </row>
    <row r="1079" spans="2:11" x14ac:dyDescent="0.2">
      <c r="B1079" s="42"/>
      <c r="C1079" s="54"/>
      <c r="D1079" s="63"/>
      <c r="E1079"/>
      <c r="F1079" s="31"/>
      <c r="G1079" s="19"/>
      <c r="H1079" s="84"/>
      <c r="I1079"/>
      <c r="J1079"/>
      <c r="K1079"/>
    </row>
    <row r="1080" spans="2:11" x14ac:dyDescent="0.2">
      <c r="B1080" s="42"/>
      <c r="C1080" s="54"/>
      <c r="D1080" s="63"/>
      <c r="E1080"/>
      <c r="F1080" s="31"/>
      <c r="G1080" s="19"/>
      <c r="H1080" s="84"/>
      <c r="I1080"/>
      <c r="J1080"/>
      <c r="K1080"/>
    </row>
    <row r="1081" spans="2:11" x14ac:dyDescent="0.2">
      <c r="B1081" s="42"/>
      <c r="C1081" s="54"/>
      <c r="D1081" s="63"/>
      <c r="E1081"/>
      <c r="F1081" s="31"/>
      <c r="G1081" s="19"/>
      <c r="H1081" s="84"/>
      <c r="I1081"/>
      <c r="J1081"/>
      <c r="K1081"/>
    </row>
    <row r="1082" spans="2:11" x14ac:dyDescent="0.2">
      <c r="B1082" s="42"/>
      <c r="C1082" s="54"/>
      <c r="D1082" s="63"/>
      <c r="E1082"/>
      <c r="F1082" s="31"/>
      <c r="G1082" s="19"/>
      <c r="H1082" s="84"/>
      <c r="I1082"/>
      <c r="J1082"/>
      <c r="K1082"/>
    </row>
    <row r="1083" spans="2:11" x14ac:dyDescent="0.2">
      <c r="B1083" s="42"/>
      <c r="C1083" s="54"/>
      <c r="D1083" s="63"/>
      <c r="E1083"/>
      <c r="F1083" s="31"/>
      <c r="G1083" s="19"/>
      <c r="H1083" s="84"/>
      <c r="I1083"/>
      <c r="J1083"/>
      <c r="K1083"/>
    </row>
    <row r="1084" spans="2:11" x14ac:dyDescent="0.2">
      <c r="B1084" s="42"/>
      <c r="C1084" s="54"/>
      <c r="D1084" s="63"/>
      <c r="E1084"/>
      <c r="F1084" s="31"/>
      <c r="G1084" s="19"/>
      <c r="H1084" s="84"/>
      <c r="I1084"/>
      <c r="J1084"/>
      <c r="K1084"/>
    </row>
    <row r="1085" spans="2:11" x14ac:dyDescent="0.2">
      <c r="B1085" s="42"/>
      <c r="C1085" s="54"/>
      <c r="D1085" s="63"/>
      <c r="E1085"/>
      <c r="F1085" s="31"/>
      <c r="G1085" s="19"/>
      <c r="H1085" s="84"/>
      <c r="I1085"/>
      <c r="J1085"/>
      <c r="K1085"/>
    </row>
    <row r="1086" spans="2:11" x14ac:dyDescent="0.2">
      <c r="B1086" s="42"/>
      <c r="C1086" s="54"/>
      <c r="D1086" s="63"/>
      <c r="E1086"/>
      <c r="F1086" s="31"/>
      <c r="G1086" s="19"/>
      <c r="H1086" s="84"/>
      <c r="I1086"/>
      <c r="J1086"/>
      <c r="K1086"/>
    </row>
    <row r="1087" spans="2:11" x14ac:dyDescent="0.2">
      <c r="B1087" s="42"/>
      <c r="C1087" s="54"/>
      <c r="D1087" s="63"/>
      <c r="E1087"/>
      <c r="F1087" s="31"/>
      <c r="G1087" s="19"/>
      <c r="H1087" s="84"/>
      <c r="I1087"/>
      <c r="J1087"/>
      <c r="K1087"/>
    </row>
    <row r="1088" spans="2:11" x14ac:dyDescent="0.2">
      <c r="B1088" s="42"/>
      <c r="C1088" s="54"/>
      <c r="D1088" s="63"/>
      <c r="E1088"/>
      <c r="F1088" s="31"/>
      <c r="G1088" s="19"/>
      <c r="H1088" s="84"/>
      <c r="I1088"/>
      <c r="J1088"/>
      <c r="K1088"/>
    </row>
    <row r="1089" spans="2:11" x14ac:dyDescent="0.2">
      <c r="B1089" s="42"/>
      <c r="C1089" s="54"/>
      <c r="D1089" s="63"/>
      <c r="E1089"/>
      <c r="F1089" s="31"/>
      <c r="G1089" s="19"/>
      <c r="H1089" s="84"/>
      <c r="I1089"/>
      <c r="J1089"/>
      <c r="K1089"/>
    </row>
    <row r="1090" spans="2:11" x14ac:dyDescent="0.2">
      <c r="B1090" s="42"/>
      <c r="C1090" s="54"/>
      <c r="D1090" s="63"/>
      <c r="E1090"/>
      <c r="F1090" s="31"/>
      <c r="G1090" s="19"/>
      <c r="H1090" s="84"/>
      <c r="I1090"/>
      <c r="J1090"/>
      <c r="K1090"/>
    </row>
    <row r="1091" spans="2:11" x14ac:dyDescent="0.2">
      <c r="B1091" s="42"/>
      <c r="C1091" s="54"/>
      <c r="D1091" s="63"/>
      <c r="E1091"/>
      <c r="F1091" s="31"/>
      <c r="G1091" s="19"/>
      <c r="H1091" s="84"/>
      <c r="I1091"/>
      <c r="J1091"/>
      <c r="K1091"/>
    </row>
    <row r="1092" spans="2:11" x14ac:dyDescent="0.2">
      <c r="B1092" s="42"/>
      <c r="C1092" s="54"/>
      <c r="D1092" s="63"/>
      <c r="E1092"/>
      <c r="F1092" s="31"/>
      <c r="G1092" s="19"/>
      <c r="H1092" s="84"/>
      <c r="I1092"/>
      <c r="J1092"/>
      <c r="K1092"/>
    </row>
    <row r="1093" spans="2:11" x14ac:dyDescent="0.2">
      <c r="B1093" s="42"/>
      <c r="C1093" s="54"/>
      <c r="D1093" s="63"/>
      <c r="E1093"/>
      <c r="F1093" s="31"/>
      <c r="G1093" s="19"/>
      <c r="H1093" s="84"/>
      <c r="I1093"/>
      <c r="J1093"/>
      <c r="K1093"/>
    </row>
    <row r="1094" spans="2:11" x14ac:dyDescent="0.2">
      <c r="B1094" s="42"/>
      <c r="C1094" s="54"/>
      <c r="D1094" s="63"/>
      <c r="E1094"/>
      <c r="F1094" s="31"/>
      <c r="G1094" s="19"/>
      <c r="H1094" s="84"/>
      <c r="I1094"/>
      <c r="J1094"/>
      <c r="K1094"/>
    </row>
    <row r="1095" spans="2:11" x14ac:dyDescent="0.2">
      <c r="B1095" s="42"/>
      <c r="C1095" s="54"/>
      <c r="D1095" s="63"/>
      <c r="E1095"/>
      <c r="F1095" s="31"/>
      <c r="G1095" s="19"/>
      <c r="H1095" s="84"/>
      <c r="I1095"/>
      <c r="J1095"/>
      <c r="K1095"/>
    </row>
    <row r="1096" spans="2:11" x14ac:dyDescent="0.2">
      <c r="B1096" s="42"/>
      <c r="C1096" s="54"/>
      <c r="D1096" s="63"/>
      <c r="E1096"/>
      <c r="F1096" s="31"/>
      <c r="G1096" s="19"/>
      <c r="H1096" s="84"/>
      <c r="I1096"/>
      <c r="J1096"/>
      <c r="K1096"/>
    </row>
    <row r="1097" spans="2:11" x14ac:dyDescent="0.2">
      <c r="B1097" s="42"/>
      <c r="C1097" s="54"/>
      <c r="D1097" s="63"/>
      <c r="E1097"/>
      <c r="F1097" s="31"/>
      <c r="G1097" s="19"/>
      <c r="H1097" s="84"/>
      <c r="I1097"/>
      <c r="J1097"/>
      <c r="K1097"/>
    </row>
    <row r="1098" spans="2:11" x14ac:dyDescent="0.2">
      <c r="B1098" s="42"/>
      <c r="C1098" s="54"/>
      <c r="D1098" s="63"/>
      <c r="E1098"/>
      <c r="F1098" s="31"/>
      <c r="G1098" s="19"/>
      <c r="H1098" s="84"/>
      <c r="I1098"/>
      <c r="J1098"/>
      <c r="K1098"/>
    </row>
    <row r="1099" spans="2:11" x14ac:dyDescent="0.2">
      <c r="B1099" s="42"/>
      <c r="C1099" s="54"/>
      <c r="D1099" s="63"/>
      <c r="E1099"/>
      <c r="F1099" s="31"/>
      <c r="G1099" s="19"/>
      <c r="H1099" s="84"/>
      <c r="I1099"/>
      <c r="J1099"/>
      <c r="K1099"/>
    </row>
    <row r="1100" spans="2:11" x14ac:dyDescent="0.2">
      <c r="B1100" s="42"/>
      <c r="C1100" s="54"/>
      <c r="D1100" s="63"/>
      <c r="E1100"/>
      <c r="F1100" s="31"/>
      <c r="G1100" s="19"/>
      <c r="H1100" s="84"/>
      <c r="I1100"/>
      <c r="J1100"/>
      <c r="K1100"/>
    </row>
    <row r="1101" spans="2:11" x14ac:dyDescent="0.2">
      <c r="B1101" s="42"/>
      <c r="C1101" s="54"/>
      <c r="D1101" s="63"/>
      <c r="E1101"/>
      <c r="F1101" s="31"/>
      <c r="G1101" s="19"/>
      <c r="H1101" s="84"/>
      <c r="I1101"/>
      <c r="J1101"/>
      <c r="K1101"/>
    </row>
    <row r="1102" spans="2:11" x14ac:dyDescent="0.2">
      <c r="B1102" s="42"/>
      <c r="C1102" s="54"/>
      <c r="D1102" s="63"/>
      <c r="E1102"/>
      <c r="F1102" s="31"/>
      <c r="G1102" s="19"/>
      <c r="H1102" s="84"/>
      <c r="I1102"/>
      <c r="J1102"/>
      <c r="K1102"/>
    </row>
    <row r="1103" spans="2:11" x14ac:dyDescent="0.2">
      <c r="B1103" s="42"/>
      <c r="C1103" s="54"/>
      <c r="D1103" s="63"/>
      <c r="E1103"/>
      <c r="F1103" s="31"/>
      <c r="G1103" s="19"/>
      <c r="H1103" s="84"/>
      <c r="I1103"/>
      <c r="J1103"/>
      <c r="K1103"/>
    </row>
    <row r="1104" spans="2:11" x14ac:dyDescent="0.2">
      <c r="B1104" s="42"/>
      <c r="C1104" s="54"/>
      <c r="D1104" s="63"/>
      <c r="E1104"/>
      <c r="F1104" s="31"/>
      <c r="G1104" s="19"/>
      <c r="H1104" s="84"/>
      <c r="I1104"/>
      <c r="J1104"/>
      <c r="K1104"/>
    </row>
    <row r="1105" spans="2:11" x14ac:dyDescent="0.2">
      <c r="B1105" s="42"/>
      <c r="C1105" s="54"/>
      <c r="D1105" s="63"/>
      <c r="E1105"/>
      <c r="F1105" s="31"/>
      <c r="G1105" s="19"/>
      <c r="H1105" s="84"/>
      <c r="I1105"/>
      <c r="J1105"/>
      <c r="K1105"/>
    </row>
    <row r="1106" spans="2:11" x14ac:dyDescent="0.2">
      <c r="B1106" s="42"/>
      <c r="C1106" s="54"/>
      <c r="D1106" s="63"/>
      <c r="E1106"/>
      <c r="F1106" s="31"/>
      <c r="G1106" s="19"/>
      <c r="H1106" s="84"/>
      <c r="I1106"/>
      <c r="J1106"/>
      <c r="K1106"/>
    </row>
    <row r="1107" spans="2:11" x14ac:dyDescent="0.2">
      <c r="B1107" s="42"/>
      <c r="C1107" s="54"/>
      <c r="D1107" s="63"/>
      <c r="E1107"/>
      <c r="F1107" s="31"/>
      <c r="G1107" s="19"/>
      <c r="H1107" s="84"/>
      <c r="I1107"/>
      <c r="J1107"/>
      <c r="K1107"/>
    </row>
    <row r="1108" spans="2:11" x14ac:dyDescent="0.2">
      <c r="B1108" s="42"/>
      <c r="C1108" s="54"/>
      <c r="D1108" s="63"/>
      <c r="E1108"/>
      <c r="F1108" s="31"/>
      <c r="G1108" s="19"/>
      <c r="H1108" s="84"/>
      <c r="I1108"/>
      <c r="J1108"/>
      <c r="K1108"/>
    </row>
    <row r="1109" spans="2:11" x14ac:dyDescent="0.2">
      <c r="B1109" s="42"/>
      <c r="C1109" s="54"/>
      <c r="D1109" s="63"/>
      <c r="E1109"/>
      <c r="F1109" s="31"/>
      <c r="G1109" s="19"/>
      <c r="H1109" s="84"/>
      <c r="I1109"/>
      <c r="J1109"/>
      <c r="K1109"/>
    </row>
    <row r="1110" spans="2:11" x14ac:dyDescent="0.2">
      <c r="B1110" s="42"/>
      <c r="C1110" s="54"/>
      <c r="D1110" s="63"/>
      <c r="E1110"/>
      <c r="F1110" s="31"/>
      <c r="G1110" s="19"/>
      <c r="H1110" s="84"/>
      <c r="I1110"/>
      <c r="J1110"/>
      <c r="K1110"/>
    </row>
    <row r="1111" spans="2:11" x14ac:dyDescent="0.2">
      <c r="B1111" s="42"/>
      <c r="C1111" s="54"/>
      <c r="D1111" s="63"/>
      <c r="E1111"/>
      <c r="F1111" s="31"/>
      <c r="G1111" s="19"/>
      <c r="H1111" s="84"/>
      <c r="I1111"/>
      <c r="J1111"/>
      <c r="K1111"/>
    </row>
    <row r="1112" spans="2:11" x14ac:dyDescent="0.2">
      <c r="B1112" s="42"/>
      <c r="C1112" s="54"/>
      <c r="D1112" s="63"/>
      <c r="E1112"/>
      <c r="F1112" s="31"/>
      <c r="G1112" s="19"/>
      <c r="H1112" s="84"/>
      <c r="I1112"/>
      <c r="J1112"/>
      <c r="K1112"/>
    </row>
    <row r="1113" spans="2:11" x14ac:dyDescent="0.2">
      <c r="B1113" s="42"/>
      <c r="C1113" s="54"/>
      <c r="D1113" s="63"/>
      <c r="E1113"/>
      <c r="F1113" s="31"/>
      <c r="G1113" s="19"/>
      <c r="H1113" s="84"/>
      <c r="I1113"/>
      <c r="J1113"/>
      <c r="K1113"/>
    </row>
    <row r="1114" spans="2:11" x14ac:dyDescent="0.2">
      <c r="B1114" s="42"/>
      <c r="C1114" s="54"/>
      <c r="D1114" s="63"/>
      <c r="E1114"/>
      <c r="F1114" s="31"/>
      <c r="G1114" s="19"/>
      <c r="H1114" s="84"/>
      <c r="I1114"/>
      <c r="J1114"/>
      <c r="K1114"/>
    </row>
    <row r="1115" spans="2:11" x14ac:dyDescent="0.2">
      <c r="B1115" s="42"/>
      <c r="C1115" s="54"/>
      <c r="D1115" s="63"/>
      <c r="E1115"/>
      <c r="F1115" s="31"/>
      <c r="G1115" s="19"/>
      <c r="H1115" s="84"/>
      <c r="I1115"/>
      <c r="J1115"/>
      <c r="K1115"/>
    </row>
    <row r="1116" spans="2:11" x14ac:dyDescent="0.2">
      <c r="B1116" s="42"/>
      <c r="C1116" s="54"/>
      <c r="D1116" s="63"/>
      <c r="E1116"/>
      <c r="F1116" s="31"/>
      <c r="G1116" s="19"/>
      <c r="H1116" s="84"/>
      <c r="I1116"/>
      <c r="J1116"/>
      <c r="K1116"/>
    </row>
    <row r="1117" spans="2:11" x14ac:dyDescent="0.2">
      <c r="B1117" s="42"/>
      <c r="C1117" s="54"/>
      <c r="D1117" s="63"/>
      <c r="E1117"/>
      <c r="F1117" s="31"/>
      <c r="G1117" s="19"/>
      <c r="H1117" s="84"/>
      <c r="I1117"/>
      <c r="J1117"/>
      <c r="K1117"/>
    </row>
    <row r="1118" spans="2:11" x14ac:dyDescent="0.2">
      <c r="B1118" s="42"/>
      <c r="C1118" s="54"/>
      <c r="D1118" s="63"/>
      <c r="E1118"/>
      <c r="F1118" s="31"/>
      <c r="G1118" s="19"/>
      <c r="H1118" s="84"/>
      <c r="I1118"/>
      <c r="J1118"/>
      <c r="K1118"/>
    </row>
    <row r="1119" spans="2:11" x14ac:dyDescent="0.2">
      <c r="B1119" s="42"/>
      <c r="C1119" s="54"/>
      <c r="D1119" s="63"/>
      <c r="E1119"/>
      <c r="F1119" s="31"/>
      <c r="G1119" s="19"/>
      <c r="H1119" s="84"/>
      <c r="I1119"/>
      <c r="J1119"/>
      <c r="K1119"/>
    </row>
    <row r="1120" spans="2:11" x14ac:dyDescent="0.2">
      <c r="B1120" s="42"/>
      <c r="C1120" s="54"/>
      <c r="D1120" s="63"/>
      <c r="E1120"/>
      <c r="F1120" s="31"/>
      <c r="G1120" s="19"/>
      <c r="H1120" s="84"/>
      <c r="I1120"/>
      <c r="J1120"/>
      <c r="K1120"/>
    </row>
    <row r="1121" spans="2:11" x14ac:dyDescent="0.2">
      <c r="B1121" s="42"/>
      <c r="C1121" s="54"/>
      <c r="D1121" s="63"/>
      <c r="E1121"/>
      <c r="F1121" s="31"/>
      <c r="G1121" s="19"/>
      <c r="H1121" s="84"/>
      <c r="I1121"/>
      <c r="J1121"/>
      <c r="K1121"/>
    </row>
    <row r="1122" spans="2:11" x14ac:dyDescent="0.2">
      <c r="B1122" s="42"/>
      <c r="C1122" s="54"/>
      <c r="D1122" s="63"/>
      <c r="E1122"/>
      <c r="F1122" s="31"/>
      <c r="G1122" s="19"/>
      <c r="H1122" s="84"/>
      <c r="I1122"/>
      <c r="J1122"/>
      <c r="K1122"/>
    </row>
    <row r="1123" spans="2:11" x14ac:dyDescent="0.2">
      <c r="B1123" s="42"/>
      <c r="C1123" s="54"/>
      <c r="D1123" s="63"/>
      <c r="E1123"/>
      <c r="F1123" s="31"/>
      <c r="G1123" s="19"/>
      <c r="H1123" s="84"/>
      <c r="I1123"/>
      <c r="J1123"/>
      <c r="K1123"/>
    </row>
    <row r="1124" spans="2:11" x14ac:dyDescent="0.2">
      <c r="B1124" s="42"/>
      <c r="C1124" s="54"/>
      <c r="D1124" s="63"/>
      <c r="E1124"/>
      <c r="F1124" s="31"/>
      <c r="G1124" s="19"/>
      <c r="H1124" s="84"/>
      <c r="I1124"/>
      <c r="J1124"/>
      <c r="K1124"/>
    </row>
    <row r="1125" spans="2:11" x14ac:dyDescent="0.2">
      <c r="B1125" s="42"/>
      <c r="C1125" s="54"/>
      <c r="D1125" s="63"/>
      <c r="E1125"/>
      <c r="F1125" s="31"/>
      <c r="G1125" s="19"/>
      <c r="H1125" s="84"/>
      <c r="I1125"/>
      <c r="J1125"/>
      <c r="K1125"/>
    </row>
    <row r="1126" spans="2:11" x14ac:dyDescent="0.2">
      <c r="B1126" s="42"/>
      <c r="C1126" s="54"/>
      <c r="D1126" s="63"/>
      <c r="E1126"/>
      <c r="F1126" s="31"/>
      <c r="G1126" s="19"/>
      <c r="H1126" s="84"/>
      <c r="I1126"/>
      <c r="J1126"/>
      <c r="K1126"/>
    </row>
    <row r="1127" spans="2:11" x14ac:dyDescent="0.2">
      <c r="B1127" s="42"/>
      <c r="C1127" s="54"/>
      <c r="D1127" s="63"/>
      <c r="E1127"/>
      <c r="F1127" s="31"/>
      <c r="G1127" s="19"/>
      <c r="H1127" s="84"/>
      <c r="I1127"/>
      <c r="J1127"/>
      <c r="K1127"/>
    </row>
    <row r="1128" spans="2:11" x14ac:dyDescent="0.2">
      <c r="B1128" s="42"/>
      <c r="C1128" s="54"/>
      <c r="D1128" s="63"/>
      <c r="E1128"/>
      <c r="F1128" s="31"/>
      <c r="G1128" s="19"/>
      <c r="H1128" s="84"/>
      <c r="I1128"/>
      <c r="J1128"/>
      <c r="K1128"/>
    </row>
    <row r="1129" spans="2:11" x14ac:dyDescent="0.2">
      <c r="B1129" s="42"/>
      <c r="C1129" s="54"/>
      <c r="D1129" s="63"/>
      <c r="E1129"/>
      <c r="F1129" s="31"/>
      <c r="G1129" s="19"/>
      <c r="H1129" s="84"/>
      <c r="I1129"/>
      <c r="J1129"/>
      <c r="K1129"/>
    </row>
    <row r="1130" spans="2:11" x14ac:dyDescent="0.2">
      <c r="B1130" s="42"/>
      <c r="C1130" s="54"/>
      <c r="D1130" s="63"/>
      <c r="E1130"/>
      <c r="F1130" s="31"/>
      <c r="G1130" s="19"/>
      <c r="H1130" s="84"/>
      <c r="I1130"/>
      <c r="J1130"/>
      <c r="K1130"/>
    </row>
    <row r="1131" spans="2:11" x14ac:dyDescent="0.2">
      <c r="B1131" s="42"/>
      <c r="C1131" s="54"/>
      <c r="D1131" s="63"/>
      <c r="E1131"/>
      <c r="F1131" s="31"/>
      <c r="G1131" s="19"/>
      <c r="H1131" s="84"/>
      <c r="I1131"/>
      <c r="J1131"/>
      <c r="K1131"/>
    </row>
    <row r="1132" spans="2:11" x14ac:dyDescent="0.2">
      <c r="B1132" s="42"/>
      <c r="C1132" s="54"/>
      <c r="D1132" s="63"/>
      <c r="E1132"/>
      <c r="F1132" s="31"/>
      <c r="G1132" s="19"/>
      <c r="H1132" s="84"/>
      <c r="I1132"/>
      <c r="J1132"/>
      <c r="K1132"/>
    </row>
    <row r="1133" spans="2:11" x14ac:dyDescent="0.2">
      <c r="B1133" s="42"/>
      <c r="C1133" s="54"/>
      <c r="D1133" s="63"/>
      <c r="E1133"/>
      <c r="F1133" s="31"/>
      <c r="G1133" s="19"/>
      <c r="H1133" s="84"/>
      <c r="I1133"/>
      <c r="J1133"/>
      <c r="K1133"/>
    </row>
    <row r="1134" spans="2:11" x14ac:dyDescent="0.2">
      <c r="B1134" s="42"/>
      <c r="C1134" s="54"/>
      <c r="D1134" s="63"/>
      <c r="E1134"/>
      <c r="F1134" s="31"/>
      <c r="G1134" s="19"/>
      <c r="H1134" s="84"/>
      <c r="I1134"/>
      <c r="J1134"/>
      <c r="K1134"/>
    </row>
    <row r="1135" spans="2:11" x14ac:dyDescent="0.2">
      <c r="B1135" s="42"/>
      <c r="C1135" s="54"/>
      <c r="D1135" s="63"/>
      <c r="E1135"/>
      <c r="F1135" s="31"/>
      <c r="G1135" s="19"/>
      <c r="H1135" s="84"/>
      <c r="I1135"/>
      <c r="J1135"/>
      <c r="K1135"/>
    </row>
    <row r="1136" spans="2:11" x14ac:dyDescent="0.2">
      <c r="B1136" s="42"/>
      <c r="C1136" s="54"/>
      <c r="D1136" s="63"/>
      <c r="E1136"/>
      <c r="F1136" s="31"/>
      <c r="G1136" s="19"/>
      <c r="H1136" s="84"/>
      <c r="I1136"/>
      <c r="J1136"/>
      <c r="K1136"/>
    </row>
    <row r="1137" spans="2:11" x14ac:dyDescent="0.2">
      <c r="B1137" s="42"/>
      <c r="C1137" s="54"/>
      <c r="D1137" s="63"/>
      <c r="E1137"/>
      <c r="F1137" s="31"/>
      <c r="G1137" s="19"/>
      <c r="H1137" s="84"/>
      <c r="I1137"/>
      <c r="J1137"/>
      <c r="K1137"/>
    </row>
    <row r="1138" spans="2:11" x14ac:dyDescent="0.2">
      <c r="B1138" s="42"/>
      <c r="C1138" s="54"/>
      <c r="D1138" s="63"/>
      <c r="E1138"/>
      <c r="F1138" s="31"/>
      <c r="G1138" s="19"/>
      <c r="H1138" s="84"/>
      <c r="I1138"/>
      <c r="J1138"/>
      <c r="K1138"/>
    </row>
    <row r="1139" spans="2:11" x14ac:dyDescent="0.2">
      <c r="B1139" s="42"/>
      <c r="C1139" s="54"/>
      <c r="D1139" s="63"/>
      <c r="E1139"/>
      <c r="F1139" s="31"/>
      <c r="G1139" s="19"/>
      <c r="H1139" s="84"/>
      <c r="I1139"/>
      <c r="J1139"/>
      <c r="K1139"/>
    </row>
    <row r="1140" spans="2:11" x14ac:dyDescent="0.2">
      <c r="B1140" s="42"/>
      <c r="C1140" s="54"/>
      <c r="D1140" s="63"/>
      <c r="E1140"/>
      <c r="F1140" s="31"/>
      <c r="G1140" s="19"/>
      <c r="H1140" s="84"/>
      <c r="I1140"/>
      <c r="J1140"/>
      <c r="K1140"/>
    </row>
    <row r="1141" spans="2:11" x14ac:dyDescent="0.2">
      <c r="B1141" s="42"/>
      <c r="C1141" s="54"/>
      <c r="D1141" s="63"/>
      <c r="E1141"/>
      <c r="F1141" s="31"/>
      <c r="G1141" s="19"/>
      <c r="H1141" s="84"/>
      <c r="I1141"/>
      <c r="J1141"/>
      <c r="K1141"/>
    </row>
    <row r="1142" spans="2:11" x14ac:dyDescent="0.2">
      <c r="B1142" s="42"/>
      <c r="C1142" s="54"/>
      <c r="D1142" s="63"/>
      <c r="E1142"/>
      <c r="F1142" s="31"/>
      <c r="G1142" s="19"/>
      <c r="H1142" s="84"/>
      <c r="I1142"/>
      <c r="J1142"/>
      <c r="K1142"/>
    </row>
    <row r="1143" spans="2:11" x14ac:dyDescent="0.2">
      <c r="B1143" s="42"/>
      <c r="C1143" s="54"/>
      <c r="D1143" s="63"/>
      <c r="E1143"/>
      <c r="F1143" s="31"/>
      <c r="G1143" s="19"/>
      <c r="H1143" s="84"/>
      <c r="I1143"/>
      <c r="J1143"/>
      <c r="K1143"/>
    </row>
    <row r="1144" spans="2:11" x14ac:dyDescent="0.2">
      <c r="B1144" s="42"/>
      <c r="C1144" s="54"/>
      <c r="D1144" s="63"/>
      <c r="E1144"/>
      <c r="F1144" s="31"/>
      <c r="G1144" s="19"/>
      <c r="H1144" s="84"/>
      <c r="I1144"/>
      <c r="J1144"/>
      <c r="K1144"/>
    </row>
    <row r="1145" spans="2:11" x14ac:dyDescent="0.2">
      <c r="B1145" s="42"/>
      <c r="C1145" s="54"/>
      <c r="D1145" s="63"/>
      <c r="E1145"/>
      <c r="F1145" s="31"/>
      <c r="G1145" s="19"/>
      <c r="H1145" s="84"/>
      <c r="I1145"/>
      <c r="J1145"/>
      <c r="K1145"/>
    </row>
    <row r="1146" spans="2:11" x14ac:dyDescent="0.2">
      <c r="B1146" s="42"/>
      <c r="C1146" s="54"/>
      <c r="D1146" s="63"/>
      <c r="E1146"/>
      <c r="F1146" s="31"/>
      <c r="G1146" s="19"/>
      <c r="H1146" s="84"/>
      <c r="I1146"/>
      <c r="J1146"/>
      <c r="K1146"/>
    </row>
    <row r="1147" spans="2:11" x14ac:dyDescent="0.2">
      <c r="B1147" s="42"/>
      <c r="C1147" s="54"/>
      <c r="D1147" s="63"/>
      <c r="E1147"/>
      <c r="F1147" s="31"/>
      <c r="G1147" s="19"/>
      <c r="H1147" s="84"/>
      <c r="I1147"/>
      <c r="J1147"/>
      <c r="K1147"/>
    </row>
    <row r="1148" spans="2:11" x14ac:dyDescent="0.2">
      <c r="B1148" s="42"/>
      <c r="C1148" s="54"/>
      <c r="D1148" s="63"/>
      <c r="E1148"/>
      <c r="F1148" s="31"/>
      <c r="G1148" s="19"/>
      <c r="H1148" s="84"/>
      <c r="I1148"/>
      <c r="J1148"/>
      <c r="K1148"/>
    </row>
    <row r="1149" spans="2:11" x14ac:dyDescent="0.2">
      <c r="B1149" s="42"/>
      <c r="C1149" s="54"/>
      <c r="D1149" s="63"/>
      <c r="E1149"/>
      <c r="F1149" s="31"/>
      <c r="G1149" s="19"/>
      <c r="H1149" s="84"/>
      <c r="I1149"/>
      <c r="J1149"/>
      <c r="K1149"/>
    </row>
    <row r="1150" spans="2:11" x14ac:dyDescent="0.2">
      <c r="B1150" s="42"/>
      <c r="C1150" s="54"/>
      <c r="D1150" s="63"/>
      <c r="E1150"/>
      <c r="F1150" s="31"/>
      <c r="G1150" s="19"/>
      <c r="H1150" s="84"/>
      <c r="I1150"/>
      <c r="J1150"/>
      <c r="K1150"/>
    </row>
    <row r="1151" spans="2:11" x14ac:dyDescent="0.2">
      <c r="B1151" s="42"/>
      <c r="C1151" s="54"/>
      <c r="D1151" s="63"/>
      <c r="E1151"/>
      <c r="F1151" s="31"/>
      <c r="G1151" s="19"/>
      <c r="H1151" s="84"/>
      <c r="I1151"/>
      <c r="J1151"/>
      <c r="K1151"/>
    </row>
    <row r="1152" spans="2:11" x14ac:dyDescent="0.2">
      <c r="B1152" s="42"/>
      <c r="C1152" s="54"/>
      <c r="D1152" s="63"/>
      <c r="E1152"/>
      <c r="F1152" s="31"/>
      <c r="G1152" s="19"/>
      <c r="H1152" s="84"/>
      <c r="I1152"/>
      <c r="J1152"/>
      <c r="K1152"/>
    </row>
    <row r="1153" spans="2:11" x14ac:dyDescent="0.2">
      <c r="B1153" s="42"/>
      <c r="C1153" s="54"/>
      <c r="D1153" s="63"/>
      <c r="E1153"/>
      <c r="F1153" s="31"/>
      <c r="G1153" s="19"/>
      <c r="H1153" s="84"/>
      <c r="I1153"/>
      <c r="J1153"/>
      <c r="K1153"/>
    </row>
    <row r="1154" spans="2:11" x14ac:dyDescent="0.2">
      <c r="B1154" s="42"/>
      <c r="C1154" s="54"/>
      <c r="D1154" s="63"/>
      <c r="E1154"/>
      <c r="F1154" s="31"/>
      <c r="G1154" s="19"/>
      <c r="H1154" s="84"/>
      <c r="I1154"/>
      <c r="J1154"/>
      <c r="K1154"/>
    </row>
    <row r="1155" spans="2:11" x14ac:dyDescent="0.2">
      <c r="B1155" s="42"/>
      <c r="C1155" s="54"/>
      <c r="D1155" s="63"/>
      <c r="E1155"/>
      <c r="F1155" s="31"/>
      <c r="G1155" s="19"/>
      <c r="H1155" s="84"/>
      <c r="I1155"/>
      <c r="J1155"/>
      <c r="K1155"/>
    </row>
    <row r="1156" spans="2:11" x14ac:dyDescent="0.2">
      <c r="B1156" s="42"/>
      <c r="C1156" s="54"/>
      <c r="D1156" s="63"/>
      <c r="E1156"/>
      <c r="F1156" s="31"/>
      <c r="G1156" s="19"/>
      <c r="H1156" s="84"/>
      <c r="I1156"/>
      <c r="J1156"/>
      <c r="K1156"/>
    </row>
    <row r="1157" spans="2:11" x14ac:dyDescent="0.2">
      <c r="B1157" s="42"/>
      <c r="C1157" s="54"/>
      <c r="D1157" s="63"/>
      <c r="E1157"/>
      <c r="F1157" s="31"/>
      <c r="G1157" s="19"/>
      <c r="H1157" s="84"/>
      <c r="I1157"/>
      <c r="J1157"/>
      <c r="K1157"/>
    </row>
    <row r="1158" spans="2:11" x14ac:dyDescent="0.2">
      <c r="B1158" s="42"/>
      <c r="C1158" s="54"/>
      <c r="D1158" s="63"/>
      <c r="E1158"/>
      <c r="F1158" s="31"/>
      <c r="G1158" s="19"/>
      <c r="H1158" s="84"/>
      <c r="I1158"/>
      <c r="J1158"/>
      <c r="K1158"/>
    </row>
    <row r="1159" spans="2:11" x14ac:dyDescent="0.2">
      <c r="B1159" s="42"/>
      <c r="C1159" s="54"/>
      <c r="D1159" s="63"/>
      <c r="E1159"/>
      <c r="F1159" s="31"/>
      <c r="G1159" s="19"/>
      <c r="H1159" s="84"/>
      <c r="I1159"/>
      <c r="J1159"/>
      <c r="K1159"/>
    </row>
    <row r="1160" spans="2:11" x14ac:dyDescent="0.2">
      <c r="B1160" s="42"/>
      <c r="C1160" s="54"/>
      <c r="D1160" s="63"/>
      <c r="E1160"/>
      <c r="F1160" s="31"/>
      <c r="G1160" s="19"/>
      <c r="H1160" s="84"/>
      <c r="I1160"/>
      <c r="J1160"/>
      <c r="K1160"/>
    </row>
    <row r="1161" spans="2:11" x14ac:dyDescent="0.2">
      <c r="B1161" s="42"/>
      <c r="C1161" s="54"/>
      <c r="D1161" s="63"/>
      <c r="E1161"/>
      <c r="F1161" s="31"/>
      <c r="G1161" s="19"/>
      <c r="H1161" s="84"/>
      <c r="I1161"/>
      <c r="J1161"/>
      <c r="K1161"/>
    </row>
    <row r="1162" spans="2:11" x14ac:dyDescent="0.2">
      <c r="B1162" s="42"/>
      <c r="C1162" s="54"/>
      <c r="D1162" s="63"/>
      <c r="E1162"/>
      <c r="F1162" s="31"/>
      <c r="G1162" s="19"/>
      <c r="H1162" s="84"/>
      <c r="I1162"/>
      <c r="J1162"/>
      <c r="K1162"/>
    </row>
    <row r="1163" spans="2:11" x14ac:dyDescent="0.2">
      <c r="B1163" s="42"/>
      <c r="C1163" s="54"/>
      <c r="D1163" s="63"/>
      <c r="E1163"/>
      <c r="F1163" s="31"/>
      <c r="G1163" s="19"/>
      <c r="H1163" s="84"/>
      <c r="I1163"/>
      <c r="J1163"/>
      <c r="K1163"/>
    </row>
    <row r="1164" spans="2:11" x14ac:dyDescent="0.2">
      <c r="B1164" s="42"/>
      <c r="C1164" s="54"/>
      <c r="D1164" s="63"/>
      <c r="E1164"/>
      <c r="F1164" s="31"/>
      <c r="G1164" s="19"/>
      <c r="H1164" s="84"/>
      <c r="I1164"/>
      <c r="J1164"/>
      <c r="K1164"/>
    </row>
    <row r="1165" spans="2:11" x14ac:dyDescent="0.2">
      <c r="B1165" s="42"/>
      <c r="C1165" s="54"/>
      <c r="D1165" s="63"/>
      <c r="E1165"/>
      <c r="F1165" s="31"/>
      <c r="G1165" s="19"/>
      <c r="H1165" s="84"/>
      <c r="I1165"/>
      <c r="J1165"/>
      <c r="K1165"/>
    </row>
    <row r="1166" spans="2:11" x14ac:dyDescent="0.2">
      <c r="B1166" s="42"/>
      <c r="C1166" s="54"/>
      <c r="D1166" s="63"/>
      <c r="E1166"/>
      <c r="F1166" s="31"/>
      <c r="G1166" s="19"/>
      <c r="H1166" s="84"/>
      <c r="I1166"/>
      <c r="J1166"/>
      <c r="K1166"/>
    </row>
    <row r="1167" spans="2:11" x14ac:dyDescent="0.2">
      <c r="B1167" s="42"/>
      <c r="C1167" s="54"/>
      <c r="D1167" s="63"/>
      <c r="E1167"/>
      <c r="F1167" s="31"/>
      <c r="G1167" s="19"/>
      <c r="H1167" s="84"/>
      <c r="I1167"/>
      <c r="J1167"/>
      <c r="K1167"/>
    </row>
    <row r="1168" spans="2:11" x14ac:dyDescent="0.2">
      <c r="B1168" s="42"/>
      <c r="C1168" s="54"/>
      <c r="D1168" s="63"/>
      <c r="E1168"/>
      <c r="F1168" s="31"/>
      <c r="G1168" s="19"/>
      <c r="H1168" s="84"/>
      <c r="I1168"/>
      <c r="J1168"/>
      <c r="K1168"/>
    </row>
    <row r="1169" spans="2:11" x14ac:dyDescent="0.2">
      <c r="B1169" s="42"/>
      <c r="C1169" s="54"/>
      <c r="D1169" s="63"/>
      <c r="E1169"/>
      <c r="F1169" s="31"/>
      <c r="G1169" s="19"/>
      <c r="H1169" s="84"/>
      <c r="I1169"/>
      <c r="J1169"/>
      <c r="K1169"/>
    </row>
    <row r="1170" spans="2:11" x14ac:dyDescent="0.2">
      <c r="B1170" s="42"/>
      <c r="C1170" s="54"/>
      <c r="D1170" s="63"/>
      <c r="E1170"/>
      <c r="F1170" s="31"/>
      <c r="G1170" s="19"/>
      <c r="H1170" s="84"/>
      <c r="I1170"/>
      <c r="J1170"/>
      <c r="K1170"/>
    </row>
    <row r="1171" spans="2:11" x14ac:dyDescent="0.2">
      <c r="B1171" s="42"/>
      <c r="C1171" s="54"/>
      <c r="D1171" s="63"/>
      <c r="E1171"/>
      <c r="F1171" s="31"/>
      <c r="G1171" s="19"/>
      <c r="H1171" s="84"/>
      <c r="I1171"/>
      <c r="J1171"/>
      <c r="K1171"/>
    </row>
    <row r="1172" spans="2:11" x14ac:dyDescent="0.2">
      <c r="B1172" s="42"/>
      <c r="C1172" s="54"/>
      <c r="D1172" s="63"/>
      <c r="E1172"/>
      <c r="F1172" s="31"/>
      <c r="G1172" s="19"/>
      <c r="H1172" s="84"/>
      <c r="I1172"/>
      <c r="J1172"/>
      <c r="K1172"/>
    </row>
    <row r="1173" spans="2:11" x14ac:dyDescent="0.2">
      <c r="B1173" s="42"/>
      <c r="C1173" s="54"/>
      <c r="D1173" s="63"/>
      <c r="E1173"/>
      <c r="F1173" s="31"/>
      <c r="G1173" s="19"/>
      <c r="H1173" s="84"/>
      <c r="I1173"/>
      <c r="J1173"/>
      <c r="K1173"/>
    </row>
    <row r="1174" spans="2:11" x14ac:dyDescent="0.2">
      <c r="B1174" s="42"/>
      <c r="C1174" s="54"/>
      <c r="D1174" s="63"/>
      <c r="E1174"/>
      <c r="F1174" s="31"/>
      <c r="G1174" s="19"/>
      <c r="H1174" s="84"/>
      <c r="I1174"/>
      <c r="J1174"/>
      <c r="K1174"/>
    </row>
    <row r="1175" spans="2:11" x14ac:dyDescent="0.2">
      <c r="B1175" s="42"/>
      <c r="C1175" s="54"/>
      <c r="D1175" s="63"/>
      <c r="E1175"/>
      <c r="F1175" s="31"/>
      <c r="G1175" s="19"/>
      <c r="H1175" s="84"/>
      <c r="I1175"/>
      <c r="J1175"/>
      <c r="K1175"/>
    </row>
    <row r="1176" spans="2:11" x14ac:dyDescent="0.2">
      <c r="B1176" s="42"/>
      <c r="C1176" s="54"/>
      <c r="D1176" s="63"/>
      <c r="E1176"/>
      <c r="F1176" s="31"/>
      <c r="G1176" s="19"/>
      <c r="H1176" s="84"/>
      <c r="I1176"/>
      <c r="J1176"/>
      <c r="K1176"/>
    </row>
    <row r="1177" spans="2:11" x14ac:dyDescent="0.2">
      <c r="B1177" s="42"/>
      <c r="C1177" s="54"/>
      <c r="D1177" s="63"/>
      <c r="E1177"/>
      <c r="F1177" s="31"/>
      <c r="G1177" s="19"/>
      <c r="H1177" s="84"/>
      <c r="I1177"/>
      <c r="J1177"/>
      <c r="K1177"/>
    </row>
    <row r="1178" spans="2:11" x14ac:dyDescent="0.2">
      <c r="B1178" s="42"/>
      <c r="C1178" s="54"/>
      <c r="D1178" s="63"/>
      <c r="E1178"/>
      <c r="F1178" s="31"/>
      <c r="G1178" s="19"/>
      <c r="H1178" s="84"/>
      <c r="I1178"/>
      <c r="J1178"/>
      <c r="K1178"/>
    </row>
    <row r="1179" spans="2:11" x14ac:dyDescent="0.2">
      <c r="B1179" s="42"/>
      <c r="C1179" s="54"/>
      <c r="D1179" s="63"/>
      <c r="E1179"/>
      <c r="F1179" s="31"/>
      <c r="G1179" s="19"/>
      <c r="H1179" s="84"/>
      <c r="I1179"/>
      <c r="J1179"/>
      <c r="K1179"/>
    </row>
    <row r="1180" spans="2:11" x14ac:dyDescent="0.2">
      <c r="B1180" s="42"/>
      <c r="C1180" s="54"/>
      <c r="D1180" s="63"/>
      <c r="E1180"/>
      <c r="F1180" s="31"/>
      <c r="G1180" s="19"/>
      <c r="H1180" s="84"/>
      <c r="I1180"/>
      <c r="J1180"/>
      <c r="K1180"/>
    </row>
    <row r="1181" spans="2:11" x14ac:dyDescent="0.2">
      <c r="B1181" s="42"/>
      <c r="C1181" s="54"/>
      <c r="D1181" s="63"/>
      <c r="E1181"/>
      <c r="F1181" s="31"/>
      <c r="G1181" s="19"/>
      <c r="H1181" s="84"/>
      <c r="I1181"/>
      <c r="J1181"/>
      <c r="K1181"/>
    </row>
    <row r="1182" spans="2:11" x14ac:dyDescent="0.2">
      <c r="B1182" s="42"/>
      <c r="C1182" s="54"/>
      <c r="D1182" s="63"/>
      <c r="E1182"/>
      <c r="F1182" s="31"/>
      <c r="G1182" s="19"/>
      <c r="H1182" s="84"/>
      <c r="I1182"/>
      <c r="J1182"/>
      <c r="K1182"/>
    </row>
    <row r="1183" spans="2:11" x14ac:dyDescent="0.2">
      <c r="B1183" s="42"/>
      <c r="C1183" s="54"/>
      <c r="D1183" s="63"/>
      <c r="E1183"/>
      <c r="F1183" s="31"/>
      <c r="G1183" s="19"/>
      <c r="H1183" s="84"/>
      <c r="I1183"/>
      <c r="J1183"/>
      <c r="K1183"/>
    </row>
    <row r="1184" spans="2:11" x14ac:dyDescent="0.2">
      <c r="B1184" s="42"/>
      <c r="C1184" s="54"/>
      <c r="D1184" s="63"/>
      <c r="E1184"/>
      <c r="F1184" s="31"/>
      <c r="G1184" s="19"/>
      <c r="H1184" s="84"/>
      <c r="I1184"/>
      <c r="J1184"/>
      <c r="K1184"/>
    </row>
    <row r="1185" spans="2:11" x14ac:dyDescent="0.2">
      <c r="B1185" s="42"/>
      <c r="C1185" s="54"/>
      <c r="D1185" s="63"/>
      <c r="E1185"/>
      <c r="F1185" s="31"/>
      <c r="G1185" s="19"/>
      <c r="H1185" s="84"/>
      <c r="I1185"/>
      <c r="J1185"/>
      <c r="K1185"/>
    </row>
    <row r="1186" spans="2:11" x14ac:dyDescent="0.2">
      <c r="B1186" s="42"/>
      <c r="C1186" s="54"/>
      <c r="D1186" s="63"/>
      <c r="E1186"/>
      <c r="F1186" s="31"/>
      <c r="G1186" s="19"/>
      <c r="H1186" s="84"/>
      <c r="I1186"/>
      <c r="J1186"/>
      <c r="K1186"/>
    </row>
    <row r="1187" spans="2:11" x14ac:dyDescent="0.2">
      <c r="B1187" s="42"/>
      <c r="C1187" s="54"/>
      <c r="D1187" s="63"/>
      <c r="E1187"/>
      <c r="F1187" s="31"/>
      <c r="G1187" s="19"/>
      <c r="H1187" s="84"/>
      <c r="I1187"/>
      <c r="J1187"/>
      <c r="K1187"/>
    </row>
    <row r="1188" spans="2:11" x14ac:dyDescent="0.2">
      <c r="B1188" s="42"/>
      <c r="C1188" s="54"/>
      <c r="D1188" s="63"/>
      <c r="E1188"/>
      <c r="F1188" s="31"/>
      <c r="G1188" s="19"/>
      <c r="H1188" s="84"/>
      <c r="I1188"/>
      <c r="J1188"/>
      <c r="K1188"/>
    </row>
    <row r="1189" spans="2:11" x14ac:dyDescent="0.2">
      <c r="B1189" s="42"/>
      <c r="C1189" s="54"/>
      <c r="D1189" s="63"/>
      <c r="E1189"/>
      <c r="F1189" s="31"/>
      <c r="G1189" s="19"/>
      <c r="H1189" s="84"/>
      <c r="I1189"/>
      <c r="J1189"/>
      <c r="K1189"/>
    </row>
    <row r="1190" spans="2:11" x14ac:dyDescent="0.2">
      <c r="B1190" s="42"/>
      <c r="C1190" s="54"/>
      <c r="D1190" s="63"/>
      <c r="E1190"/>
      <c r="F1190" s="31"/>
      <c r="G1190" s="19"/>
      <c r="H1190" s="84"/>
      <c r="I1190"/>
      <c r="J1190"/>
      <c r="K1190"/>
    </row>
    <row r="1191" spans="2:11" x14ac:dyDescent="0.2">
      <c r="B1191" s="42"/>
      <c r="C1191" s="54"/>
      <c r="D1191" s="63"/>
      <c r="E1191"/>
      <c r="F1191" s="31"/>
      <c r="G1191" s="19"/>
      <c r="H1191" s="84"/>
      <c r="I1191"/>
      <c r="J1191"/>
      <c r="K1191"/>
    </row>
    <row r="1192" spans="2:11" x14ac:dyDescent="0.2">
      <c r="B1192" s="42"/>
      <c r="C1192" s="54"/>
      <c r="D1192" s="63"/>
      <c r="E1192"/>
      <c r="F1192" s="31"/>
      <c r="G1192" s="19"/>
      <c r="H1192" s="84"/>
      <c r="I1192"/>
      <c r="J1192"/>
      <c r="K1192"/>
    </row>
    <row r="1193" spans="2:11" x14ac:dyDescent="0.2">
      <c r="B1193" s="42"/>
      <c r="C1193" s="54"/>
      <c r="D1193" s="63"/>
      <c r="E1193"/>
      <c r="F1193" s="31"/>
      <c r="G1193" s="19"/>
      <c r="H1193" s="84"/>
      <c r="I1193"/>
      <c r="J1193"/>
      <c r="K1193"/>
    </row>
    <row r="1194" spans="2:11" x14ac:dyDescent="0.2">
      <c r="B1194" s="42"/>
      <c r="C1194" s="54"/>
      <c r="D1194" s="63"/>
      <c r="E1194"/>
      <c r="F1194" s="31"/>
      <c r="G1194" s="19"/>
      <c r="H1194" s="84"/>
      <c r="I1194"/>
      <c r="J1194"/>
      <c r="K1194"/>
    </row>
    <row r="1195" spans="2:11" x14ac:dyDescent="0.2">
      <c r="B1195" s="42"/>
      <c r="C1195" s="54"/>
      <c r="D1195" s="63"/>
      <c r="E1195"/>
      <c r="F1195" s="31"/>
      <c r="G1195" s="19"/>
      <c r="H1195" s="84"/>
      <c r="I1195"/>
      <c r="J1195"/>
      <c r="K1195"/>
    </row>
    <row r="1196" spans="2:11" x14ac:dyDescent="0.2">
      <c r="B1196" s="42"/>
      <c r="C1196" s="54"/>
      <c r="D1196" s="63"/>
      <c r="E1196"/>
      <c r="F1196" s="31"/>
      <c r="G1196" s="19"/>
      <c r="H1196" s="84"/>
      <c r="I1196"/>
      <c r="J1196"/>
      <c r="K1196"/>
    </row>
    <row r="1197" spans="2:11" x14ac:dyDescent="0.2">
      <c r="B1197" s="42"/>
      <c r="C1197" s="54"/>
      <c r="D1197" s="63"/>
      <c r="E1197"/>
      <c r="F1197" s="31"/>
      <c r="G1197" s="19"/>
      <c r="H1197" s="84"/>
      <c r="I1197"/>
      <c r="J1197"/>
      <c r="K1197"/>
    </row>
    <row r="1198" spans="2:11" x14ac:dyDescent="0.2">
      <c r="B1198" s="42"/>
      <c r="C1198" s="54"/>
      <c r="D1198" s="63"/>
      <c r="E1198"/>
      <c r="F1198" s="31"/>
      <c r="G1198" s="19"/>
      <c r="H1198" s="84"/>
      <c r="I1198"/>
      <c r="J1198"/>
      <c r="K1198"/>
    </row>
    <row r="1199" spans="2:11" x14ac:dyDescent="0.2">
      <c r="B1199" s="42"/>
      <c r="C1199" s="54"/>
      <c r="D1199" s="63"/>
      <c r="E1199"/>
      <c r="F1199" s="31"/>
      <c r="G1199" s="19"/>
      <c r="H1199" s="84"/>
      <c r="I1199"/>
      <c r="J1199"/>
      <c r="K1199"/>
    </row>
    <row r="1200" spans="2:11" x14ac:dyDescent="0.2">
      <c r="B1200" s="42"/>
      <c r="C1200" s="54"/>
      <c r="D1200" s="63"/>
      <c r="E1200"/>
      <c r="F1200" s="31"/>
      <c r="G1200" s="19"/>
      <c r="H1200" s="84"/>
      <c r="I1200"/>
      <c r="J1200"/>
      <c r="K1200"/>
    </row>
    <row r="1201" spans="2:11" x14ac:dyDescent="0.2">
      <c r="B1201" s="42"/>
      <c r="C1201" s="54"/>
      <c r="D1201" s="63"/>
      <c r="E1201"/>
      <c r="F1201" s="31"/>
      <c r="G1201" s="19"/>
      <c r="H1201" s="84"/>
      <c r="I1201"/>
      <c r="J1201"/>
      <c r="K1201"/>
    </row>
    <row r="1202" spans="2:11" x14ac:dyDescent="0.2">
      <c r="B1202" s="42"/>
      <c r="C1202" s="54"/>
      <c r="D1202" s="63"/>
      <c r="E1202"/>
      <c r="F1202" s="31"/>
      <c r="G1202" s="19"/>
      <c r="H1202" s="84"/>
      <c r="I1202"/>
      <c r="J1202"/>
      <c r="K1202"/>
    </row>
    <row r="1203" spans="2:11" x14ac:dyDescent="0.2">
      <c r="B1203" s="42"/>
      <c r="C1203" s="54"/>
      <c r="D1203" s="63"/>
      <c r="E1203"/>
      <c r="F1203" s="31"/>
      <c r="G1203" s="19"/>
      <c r="H1203" s="84"/>
      <c r="I1203"/>
      <c r="J1203"/>
      <c r="K1203"/>
    </row>
    <row r="1204" spans="2:11" x14ac:dyDescent="0.2">
      <c r="B1204" s="42"/>
      <c r="C1204" s="54"/>
      <c r="D1204" s="63"/>
      <c r="E1204"/>
      <c r="F1204" s="31"/>
      <c r="G1204" s="19"/>
      <c r="H1204" s="84"/>
      <c r="I1204"/>
      <c r="J1204"/>
      <c r="K1204"/>
    </row>
    <row r="1205" spans="2:11" x14ac:dyDescent="0.2">
      <c r="B1205" s="42"/>
      <c r="C1205" s="54"/>
      <c r="D1205" s="63"/>
      <c r="E1205"/>
      <c r="F1205" s="31"/>
      <c r="G1205" s="19"/>
      <c r="H1205" s="84"/>
      <c r="I1205"/>
      <c r="J1205"/>
      <c r="K1205"/>
    </row>
    <row r="1206" spans="2:11" x14ac:dyDescent="0.2">
      <c r="B1206" s="42"/>
      <c r="C1206" s="54"/>
      <c r="D1206" s="63"/>
      <c r="E1206"/>
      <c r="F1206" s="31"/>
      <c r="G1206" s="19"/>
      <c r="H1206" s="84"/>
      <c r="I1206"/>
      <c r="J1206"/>
      <c r="K1206"/>
    </row>
    <row r="1207" spans="2:11" x14ac:dyDescent="0.2">
      <c r="B1207" s="42"/>
      <c r="C1207" s="54"/>
      <c r="D1207" s="63"/>
      <c r="E1207"/>
      <c r="F1207" s="31"/>
      <c r="G1207" s="19"/>
      <c r="H1207" s="84"/>
      <c r="I1207"/>
      <c r="J1207"/>
      <c r="K1207"/>
    </row>
    <row r="1208" spans="2:11" x14ac:dyDescent="0.2">
      <c r="B1208" s="42"/>
      <c r="C1208" s="54"/>
      <c r="D1208" s="63"/>
      <c r="E1208"/>
      <c r="F1208" s="31"/>
      <c r="G1208" s="19"/>
      <c r="H1208" s="84"/>
      <c r="I1208"/>
      <c r="J1208"/>
      <c r="K1208"/>
    </row>
    <row r="1209" spans="2:11" x14ac:dyDescent="0.2">
      <c r="B1209" s="42"/>
      <c r="C1209" s="54"/>
      <c r="D1209" s="63"/>
      <c r="E1209"/>
      <c r="F1209" s="31"/>
      <c r="G1209" s="19"/>
      <c r="H1209" s="84"/>
      <c r="I1209"/>
      <c r="J1209"/>
      <c r="K1209"/>
    </row>
    <row r="1210" spans="2:11" x14ac:dyDescent="0.2">
      <c r="B1210" s="42"/>
      <c r="C1210" s="54"/>
      <c r="D1210" s="63"/>
      <c r="E1210"/>
      <c r="F1210" s="31"/>
      <c r="G1210" s="19"/>
      <c r="H1210" s="84"/>
      <c r="I1210"/>
      <c r="J1210"/>
      <c r="K1210"/>
    </row>
    <row r="1211" spans="2:11" x14ac:dyDescent="0.2">
      <c r="B1211" s="42"/>
      <c r="C1211" s="54"/>
      <c r="D1211" s="63"/>
      <c r="E1211"/>
      <c r="F1211" s="31"/>
      <c r="G1211" s="19"/>
      <c r="H1211" s="84"/>
      <c r="I1211"/>
      <c r="J1211"/>
      <c r="K1211"/>
    </row>
    <row r="1212" spans="2:11" x14ac:dyDescent="0.2">
      <c r="B1212" s="42"/>
      <c r="C1212" s="54"/>
      <c r="D1212" s="63"/>
      <c r="E1212"/>
      <c r="F1212" s="31"/>
      <c r="G1212" s="19"/>
      <c r="H1212" s="84"/>
      <c r="I1212"/>
      <c r="J1212"/>
      <c r="K1212"/>
    </row>
    <row r="1213" spans="2:11" x14ac:dyDescent="0.2">
      <c r="B1213" s="42"/>
      <c r="C1213" s="54"/>
      <c r="D1213" s="63"/>
      <c r="E1213"/>
      <c r="F1213" s="31"/>
      <c r="G1213" s="19"/>
      <c r="H1213" s="84"/>
      <c r="I1213"/>
      <c r="J1213"/>
      <c r="K1213"/>
    </row>
    <row r="1214" spans="2:11" x14ac:dyDescent="0.2">
      <c r="B1214" s="42"/>
      <c r="C1214" s="54"/>
      <c r="D1214" s="63"/>
      <c r="E1214"/>
      <c r="F1214" s="31"/>
      <c r="G1214" s="19"/>
      <c r="H1214" s="84"/>
      <c r="I1214"/>
      <c r="J1214"/>
      <c r="K1214"/>
    </row>
    <row r="1215" spans="2:11" x14ac:dyDescent="0.2">
      <c r="B1215" s="42"/>
      <c r="C1215" s="54"/>
      <c r="D1215" s="63"/>
      <c r="E1215"/>
      <c r="F1215" s="31"/>
      <c r="G1215" s="19"/>
      <c r="H1215" s="84"/>
      <c r="I1215"/>
      <c r="J1215"/>
      <c r="K1215"/>
    </row>
    <row r="1216" spans="2:11" x14ac:dyDescent="0.2">
      <c r="B1216" s="42"/>
      <c r="C1216" s="54"/>
      <c r="D1216" s="63"/>
      <c r="E1216"/>
      <c r="F1216" s="31"/>
      <c r="G1216" s="19"/>
      <c r="H1216" s="84"/>
      <c r="I1216"/>
      <c r="J1216"/>
      <c r="K1216"/>
    </row>
    <row r="1217" spans="2:11" x14ac:dyDescent="0.2">
      <c r="B1217" s="42"/>
      <c r="C1217" s="54"/>
      <c r="D1217" s="63"/>
      <c r="E1217"/>
      <c r="F1217" s="31"/>
      <c r="G1217" s="19"/>
      <c r="H1217" s="84"/>
      <c r="I1217"/>
      <c r="J1217"/>
      <c r="K1217"/>
    </row>
    <row r="1218" spans="2:11" x14ac:dyDescent="0.2">
      <c r="B1218" s="42"/>
      <c r="C1218" s="54"/>
      <c r="D1218" s="63"/>
      <c r="E1218"/>
      <c r="F1218" s="31"/>
      <c r="G1218" s="19"/>
      <c r="H1218" s="84"/>
      <c r="I1218"/>
      <c r="J1218"/>
      <c r="K1218"/>
    </row>
    <row r="1219" spans="2:11" x14ac:dyDescent="0.2">
      <c r="B1219" s="42"/>
      <c r="C1219" s="54"/>
      <c r="D1219" s="63"/>
      <c r="E1219"/>
      <c r="F1219" s="31"/>
      <c r="G1219" s="19"/>
      <c r="H1219" s="84"/>
      <c r="I1219"/>
      <c r="J1219"/>
      <c r="K1219"/>
    </row>
    <row r="1220" spans="2:11" x14ac:dyDescent="0.2">
      <c r="B1220" s="42"/>
      <c r="C1220" s="54"/>
      <c r="D1220" s="63"/>
      <c r="E1220"/>
      <c r="F1220" s="31"/>
      <c r="G1220" s="19"/>
      <c r="H1220" s="84"/>
      <c r="I1220"/>
      <c r="J1220"/>
      <c r="K1220"/>
    </row>
    <row r="1221" spans="2:11" x14ac:dyDescent="0.2">
      <c r="B1221" s="42"/>
      <c r="C1221" s="54"/>
      <c r="D1221" s="63"/>
      <c r="E1221"/>
      <c r="F1221" s="31"/>
      <c r="G1221" s="19"/>
      <c r="H1221" s="84"/>
      <c r="I1221"/>
      <c r="J1221"/>
      <c r="K1221"/>
    </row>
    <row r="1222" spans="2:11" x14ac:dyDescent="0.2">
      <c r="B1222" s="42"/>
      <c r="C1222" s="54"/>
      <c r="D1222" s="63"/>
      <c r="E1222"/>
      <c r="F1222" s="31"/>
      <c r="G1222" s="19"/>
      <c r="H1222" s="84"/>
      <c r="I1222"/>
      <c r="J1222"/>
      <c r="K1222"/>
    </row>
    <row r="1223" spans="2:11" x14ac:dyDescent="0.2">
      <c r="B1223" s="42"/>
      <c r="C1223" s="54"/>
      <c r="D1223" s="63"/>
      <c r="E1223"/>
      <c r="F1223" s="31"/>
      <c r="G1223" s="19"/>
      <c r="H1223" s="84"/>
      <c r="I1223"/>
      <c r="J1223"/>
      <c r="K1223"/>
    </row>
    <row r="1224" spans="2:11" x14ac:dyDescent="0.2">
      <c r="B1224" s="42"/>
      <c r="C1224" s="54"/>
      <c r="D1224" s="63"/>
      <c r="E1224"/>
      <c r="F1224" s="31"/>
      <c r="G1224" s="19"/>
      <c r="H1224" s="84"/>
      <c r="I1224"/>
      <c r="J1224"/>
      <c r="K1224"/>
    </row>
    <row r="1225" spans="2:11" x14ac:dyDescent="0.2">
      <c r="B1225" s="42"/>
      <c r="C1225" s="54"/>
      <c r="D1225" s="63"/>
      <c r="E1225"/>
      <c r="F1225" s="31"/>
      <c r="G1225" s="19"/>
      <c r="H1225" s="84"/>
      <c r="I1225"/>
      <c r="J1225"/>
      <c r="K1225"/>
    </row>
    <row r="1226" spans="2:11" x14ac:dyDescent="0.2">
      <c r="B1226" s="42"/>
      <c r="C1226" s="54"/>
      <c r="D1226" s="63"/>
      <c r="E1226"/>
      <c r="F1226" s="31"/>
      <c r="G1226" s="19"/>
      <c r="H1226" s="84"/>
      <c r="I1226"/>
      <c r="J1226"/>
      <c r="K1226"/>
    </row>
    <row r="1227" spans="2:11" x14ac:dyDescent="0.2">
      <c r="B1227" s="42"/>
      <c r="C1227" s="54"/>
      <c r="D1227" s="63"/>
      <c r="E1227"/>
      <c r="F1227" s="31"/>
      <c r="G1227" s="19"/>
      <c r="H1227" s="84"/>
      <c r="I1227"/>
      <c r="J1227"/>
      <c r="K1227"/>
    </row>
    <row r="1228" spans="2:11" x14ac:dyDescent="0.2">
      <c r="B1228" s="42"/>
      <c r="C1228" s="54"/>
      <c r="D1228" s="63"/>
      <c r="E1228"/>
      <c r="F1228" s="31"/>
      <c r="G1228" s="19"/>
      <c r="H1228" s="84"/>
      <c r="I1228"/>
      <c r="J1228"/>
      <c r="K1228"/>
    </row>
    <row r="1229" spans="2:11" x14ac:dyDescent="0.2">
      <c r="B1229" s="42"/>
      <c r="C1229" s="54"/>
      <c r="D1229" s="63"/>
      <c r="E1229"/>
      <c r="F1229" s="31"/>
      <c r="G1229" s="19"/>
      <c r="H1229" s="84"/>
      <c r="I1229"/>
      <c r="J1229"/>
      <c r="K1229"/>
    </row>
    <row r="1230" spans="2:11" x14ac:dyDescent="0.2">
      <c r="B1230" s="42"/>
      <c r="C1230" s="54"/>
      <c r="D1230" s="63"/>
      <c r="E1230"/>
      <c r="F1230" s="31"/>
      <c r="G1230" s="19"/>
      <c r="H1230" s="84"/>
      <c r="I1230"/>
      <c r="J1230"/>
      <c r="K1230"/>
    </row>
    <row r="1231" spans="2:11" x14ac:dyDescent="0.2">
      <c r="B1231" s="42"/>
      <c r="C1231" s="54"/>
      <c r="D1231" s="63"/>
      <c r="E1231"/>
      <c r="F1231" s="31"/>
      <c r="G1231" s="19"/>
      <c r="H1231" s="84"/>
      <c r="I1231"/>
      <c r="J1231"/>
      <c r="K1231"/>
    </row>
    <row r="1232" spans="2:11" x14ac:dyDescent="0.2">
      <c r="B1232" s="42"/>
      <c r="C1232" s="54"/>
      <c r="D1232" s="63"/>
      <c r="E1232"/>
      <c r="F1232" s="31"/>
      <c r="G1232" s="19"/>
      <c r="H1232" s="84"/>
      <c r="I1232"/>
      <c r="J1232"/>
      <c r="K1232"/>
    </row>
    <row r="1233" spans="2:11" x14ac:dyDescent="0.2">
      <c r="B1233" s="42"/>
      <c r="C1233" s="54"/>
      <c r="D1233" s="63"/>
      <c r="E1233"/>
      <c r="F1233" s="31"/>
      <c r="G1233" s="19"/>
      <c r="H1233" s="84"/>
      <c r="I1233"/>
      <c r="J1233"/>
      <c r="K1233"/>
    </row>
    <row r="1234" spans="2:11" x14ac:dyDescent="0.2">
      <c r="B1234" s="42"/>
      <c r="C1234" s="54"/>
      <c r="D1234" s="63"/>
      <c r="E1234"/>
      <c r="F1234" s="31"/>
      <c r="G1234" s="19"/>
      <c r="H1234" s="84"/>
      <c r="I1234"/>
      <c r="J1234"/>
      <c r="K1234"/>
    </row>
    <row r="1235" spans="2:11" x14ac:dyDescent="0.2">
      <c r="B1235" s="42"/>
      <c r="C1235" s="54"/>
      <c r="D1235" s="63"/>
      <c r="E1235"/>
      <c r="F1235" s="31"/>
      <c r="G1235" s="19"/>
      <c r="H1235" s="84"/>
      <c r="I1235"/>
      <c r="J1235"/>
      <c r="K1235"/>
    </row>
    <row r="1236" spans="2:11" x14ac:dyDescent="0.2">
      <c r="B1236" s="42"/>
      <c r="C1236" s="54"/>
      <c r="D1236" s="63"/>
      <c r="E1236"/>
      <c r="F1236" s="31"/>
      <c r="G1236" s="19"/>
      <c r="H1236" s="84"/>
      <c r="I1236"/>
      <c r="J1236"/>
      <c r="K1236"/>
    </row>
    <row r="1237" spans="2:11" x14ac:dyDescent="0.2">
      <c r="B1237" s="42"/>
      <c r="C1237" s="54"/>
      <c r="D1237" s="63"/>
      <c r="E1237"/>
      <c r="F1237" s="31"/>
      <c r="G1237" s="19"/>
      <c r="H1237" s="84"/>
      <c r="I1237"/>
      <c r="J1237"/>
      <c r="K1237"/>
    </row>
    <row r="1238" spans="2:11" x14ac:dyDescent="0.2">
      <c r="B1238" s="42"/>
      <c r="C1238" s="54"/>
      <c r="D1238" s="63"/>
      <c r="E1238"/>
      <c r="F1238" s="31"/>
      <c r="G1238" s="19"/>
      <c r="H1238" s="84"/>
      <c r="I1238"/>
      <c r="J1238"/>
      <c r="K1238"/>
    </row>
    <row r="1239" spans="2:11" x14ac:dyDescent="0.2">
      <c r="B1239" s="42"/>
      <c r="C1239" s="54"/>
      <c r="D1239" s="63"/>
      <c r="E1239"/>
      <c r="F1239" s="31"/>
      <c r="G1239" s="19"/>
      <c r="H1239" s="84"/>
      <c r="I1239"/>
      <c r="J1239"/>
      <c r="K1239"/>
    </row>
    <row r="1240" spans="2:11" x14ac:dyDescent="0.2">
      <c r="B1240" s="42"/>
      <c r="C1240" s="54"/>
      <c r="D1240" s="63"/>
      <c r="E1240"/>
      <c r="F1240" s="31"/>
      <c r="G1240" s="19"/>
      <c r="H1240" s="84"/>
      <c r="I1240"/>
      <c r="J1240"/>
      <c r="K1240"/>
    </row>
    <row r="1241" spans="2:11" x14ac:dyDescent="0.2">
      <c r="B1241" s="42"/>
      <c r="C1241" s="54"/>
      <c r="D1241" s="63"/>
      <c r="E1241"/>
      <c r="F1241" s="31"/>
      <c r="G1241" s="19"/>
      <c r="H1241" s="84"/>
      <c r="I1241"/>
      <c r="J1241"/>
      <c r="K1241"/>
    </row>
    <row r="1242" spans="2:11" x14ac:dyDescent="0.2">
      <c r="B1242" s="42"/>
      <c r="C1242" s="54"/>
      <c r="D1242" s="63"/>
      <c r="E1242"/>
      <c r="F1242" s="31"/>
      <c r="G1242" s="19"/>
      <c r="H1242" s="84"/>
      <c r="I1242"/>
      <c r="J1242"/>
      <c r="K1242"/>
    </row>
    <row r="1243" spans="2:11" x14ac:dyDescent="0.2">
      <c r="B1243" s="42"/>
      <c r="C1243" s="54"/>
      <c r="D1243" s="63"/>
      <c r="E1243"/>
      <c r="F1243" s="31"/>
      <c r="G1243" s="19"/>
      <c r="H1243" s="84"/>
      <c r="I1243"/>
      <c r="J1243"/>
      <c r="K1243"/>
    </row>
    <row r="1244" spans="2:11" x14ac:dyDescent="0.2">
      <c r="B1244" s="42"/>
      <c r="C1244" s="54"/>
      <c r="D1244" s="63"/>
      <c r="E1244"/>
      <c r="F1244" s="31"/>
      <c r="G1244" s="19"/>
      <c r="H1244" s="84"/>
      <c r="I1244"/>
      <c r="J1244"/>
      <c r="K1244"/>
    </row>
    <row r="1245" spans="2:11" x14ac:dyDescent="0.2">
      <c r="B1245" s="42"/>
      <c r="C1245" s="54"/>
      <c r="D1245" s="63"/>
      <c r="E1245"/>
      <c r="F1245" s="31"/>
      <c r="G1245" s="19"/>
      <c r="H1245" s="84"/>
      <c r="I1245"/>
      <c r="J1245"/>
      <c r="K1245"/>
    </row>
    <row r="1246" spans="2:11" x14ac:dyDescent="0.2">
      <c r="B1246" s="42"/>
      <c r="C1246" s="54"/>
      <c r="D1246" s="63"/>
      <c r="E1246"/>
      <c r="F1246" s="31"/>
      <c r="G1246" s="19"/>
      <c r="H1246" s="84"/>
      <c r="I1246"/>
      <c r="J1246"/>
      <c r="K1246"/>
    </row>
    <row r="1247" spans="2:11" x14ac:dyDescent="0.2">
      <c r="B1247" s="42"/>
      <c r="C1247" s="54"/>
      <c r="D1247" s="63"/>
      <c r="E1247"/>
      <c r="F1247" s="31"/>
      <c r="G1247" s="19"/>
      <c r="H1247" s="84"/>
      <c r="I1247"/>
      <c r="J1247"/>
      <c r="K1247"/>
    </row>
    <row r="1248" spans="2:11" x14ac:dyDescent="0.2">
      <c r="B1248" s="42"/>
      <c r="C1248" s="54"/>
      <c r="D1248" s="63"/>
      <c r="E1248"/>
      <c r="F1248" s="31"/>
      <c r="G1248" s="19"/>
      <c r="H1248" s="84"/>
      <c r="I1248"/>
      <c r="J1248"/>
      <c r="K1248"/>
    </row>
    <row r="1249" spans="2:11" x14ac:dyDescent="0.2">
      <c r="B1249" s="42"/>
      <c r="C1249" s="54"/>
      <c r="D1249" s="63"/>
      <c r="E1249"/>
      <c r="F1249" s="31"/>
      <c r="G1249" s="19"/>
      <c r="H1249" s="84"/>
      <c r="I1249"/>
      <c r="J1249"/>
      <c r="K1249"/>
    </row>
    <row r="1250" spans="2:11" x14ac:dyDescent="0.2">
      <c r="B1250" s="42"/>
      <c r="C1250" s="54"/>
      <c r="D1250" s="63"/>
      <c r="E1250"/>
      <c r="F1250" s="31"/>
      <c r="G1250" s="19"/>
      <c r="H1250" s="84"/>
      <c r="I1250"/>
      <c r="J1250"/>
      <c r="K1250"/>
    </row>
    <row r="1251" spans="2:11" x14ac:dyDescent="0.2">
      <c r="B1251" s="42"/>
      <c r="C1251" s="54"/>
      <c r="D1251" s="63"/>
      <c r="E1251"/>
      <c r="F1251" s="31"/>
      <c r="G1251" s="19"/>
      <c r="H1251" s="84"/>
      <c r="I1251"/>
      <c r="J1251"/>
      <c r="K1251"/>
    </row>
    <row r="1252" spans="2:11" x14ac:dyDescent="0.2">
      <c r="B1252" s="42"/>
      <c r="C1252" s="54"/>
      <c r="D1252" s="63"/>
      <c r="E1252"/>
      <c r="F1252" s="31"/>
      <c r="G1252" s="19"/>
      <c r="H1252" s="84"/>
      <c r="I1252"/>
      <c r="J1252"/>
      <c r="K1252"/>
    </row>
    <row r="1253" spans="2:11" x14ac:dyDescent="0.2">
      <c r="B1253" s="42"/>
      <c r="C1253" s="54"/>
      <c r="D1253" s="63"/>
      <c r="E1253"/>
      <c r="F1253" s="31"/>
      <c r="G1253" s="19"/>
      <c r="H1253" s="84"/>
      <c r="I1253"/>
      <c r="J1253"/>
      <c r="K1253"/>
    </row>
    <row r="1254" spans="2:11" x14ac:dyDescent="0.2">
      <c r="B1254" s="42"/>
      <c r="C1254" s="54"/>
      <c r="D1254" s="63"/>
      <c r="E1254"/>
      <c r="F1254" s="31"/>
      <c r="G1254" s="19"/>
      <c r="H1254" s="84"/>
      <c r="I1254"/>
      <c r="J1254"/>
      <c r="K1254"/>
    </row>
    <row r="1255" spans="2:11" x14ac:dyDescent="0.2">
      <c r="B1255" s="42"/>
      <c r="C1255" s="54"/>
      <c r="D1255" s="63"/>
      <c r="E1255"/>
      <c r="F1255" s="31"/>
      <c r="G1255" s="19"/>
      <c r="H1255" s="84"/>
      <c r="I1255"/>
      <c r="J1255"/>
      <c r="K1255"/>
    </row>
    <row r="1256" spans="2:11" x14ac:dyDescent="0.2">
      <c r="B1256" s="42"/>
      <c r="C1256" s="54"/>
      <c r="D1256" s="63"/>
      <c r="E1256"/>
      <c r="F1256" s="31"/>
      <c r="G1256" s="19"/>
      <c r="H1256" s="84"/>
      <c r="I1256"/>
      <c r="J1256"/>
      <c r="K1256"/>
    </row>
    <row r="1257" spans="2:11" x14ac:dyDescent="0.2">
      <c r="B1257" s="42"/>
      <c r="C1257" s="54"/>
      <c r="D1257" s="63"/>
      <c r="E1257"/>
      <c r="F1257" s="31"/>
      <c r="G1257" s="19"/>
      <c r="H1257" s="84"/>
      <c r="I1257"/>
      <c r="J1257"/>
      <c r="K1257"/>
    </row>
    <row r="1258" spans="2:11" x14ac:dyDescent="0.2">
      <c r="B1258" s="42"/>
      <c r="C1258" s="54"/>
      <c r="D1258" s="63"/>
      <c r="E1258"/>
      <c r="F1258" s="31"/>
      <c r="G1258" s="19"/>
      <c r="H1258" s="84"/>
      <c r="I1258"/>
      <c r="J1258"/>
      <c r="K1258"/>
    </row>
    <row r="1259" spans="2:11" x14ac:dyDescent="0.2">
      <c r="B1259" s="42"/>
      <c r="C1259" s="54"/>
      <c r="D1259" s="63"/>
      <c r="E1259"/>
      <c r="F1259" s="31"/>
      <c r="G1259" s="19"/>
      <c r="H1259" s="84"/>
      <c r="I1259"/>
      <c r="J1259"/>
      <c r="K1259"/>
    </row>
    <row r="1260" spans="2:11" x14ac:dyDescent="0.2">
      <c r="B1260" s="42"/>
      <c r="C1260" s="54"/>
      <c r="D1260" s="63"/>
      <c r="E1260"/>
      <c r="F1260" s="31"/>
      <c r="G1260" s="19"/>
      <c r="H1260" s="84"/>
      <c r="I1260"/>
      <c r="J1260"/>
      <c r="K1260"/>
    </row>
    <row r="1261" spans="2:11" x14ac:dyDescent="0.2">
      <c r="B1261" s="42"/>
      <c r="C1261" s="54"/>
      <c r="D1261" s="63"/>
      <c r="E1261"/>
      <c r="F1261" s="31"/>
      <c r="G1261" s="19"/>
      <c r="H1261" s="84"/>
      <c r="I1261"/>
      <c r="J1261"/>
      <c r="K1261"/>
    </row>
    <row r="1262" spans="2:11" x14ac:dyDescent="0.2">
      <c r="B1262" s="42"/>
      <c r="C1262" s="54"/>
      <c r="D1262" s="63"/>
      <c r="E1262"/>
      <c r="F1262" s="31"/>
      <c r="G1262" s="19"/>
      <c r="H1262" s="84"/>
      <c r="I1262"/>
      <c r="J1262"/>
      <c r="K1262"/>
    </row>
    <row r="1263" spans="2:11" x14ac:dyDescent="0.2">
      <c r="B1263" s="42"/>
      <c r="C1263" s="54"/>
      <c r="D1263" s="63"/>
      <c r="E1263"/>
      <c r="F1263" s="31"/>
      <c r="G1263" s="19"/>
      <c r="H1263" s="84"/>
      <c r="I1263"/>
      <c r="J1263"/>
      <c r="K1263"/>
    </row>
    <row r="1264" spans="2:11" x14ac:dyDescent="0.2">
      <c r="B1264" s="42"/>
      <c r="C1264" s="54"/>
      <c r="D1264" s="63"/>
      <c r="E1264"/>
      <c r="F1264" s="31"/>
      <c r="G1264" s="19"/>
      <c r="H1264" s="84"/>
      <c r="I1264"/>
      <c r="J1264"/>
      <c r="K1264"/>
    </row>
    <row r="1265" spans="2:11" x14ac:dyDescent="0.2">
      <c r="B1265" s="42"/>
      <c r="C1265" s="54"/>
      <c r="D1265" s="63"/>
      <c r="E1265"/>
      <c r="F1265" s="31"/>
      <c r="G1265" s="19"/>
      <c r="H1265" s="84"/>
      <c r="I1265"/>
      <c r="J1265"/>
      <c r="K1265"/>
    </row>
    <row r="1266" spans="2:11" x14ac:dyDescent="0.2">
      <c r="B1266" s="42"/>
      <c r="C1266" s="54"/>
      <c r="D1266" s="63"/>
      <c r="E1266"/>
      <c r="F1266" s="31"/>
      <c r="G1266" s="19"/>
      <c r="H1266" s="84"/>
      <c r="I1266"/>
      <c r="J1266"/>
      <c r="K1266"/>
    </row>
    <row r="1267" spans="2:11" x14ac:dyDescent="0.2">
      <c r="B1267" s="42"/>
      <c r="C1267" s="54"/>
      <c r="D1267" s="63"/>
      <c r="E1267"/>
      <c r="F1267" s="31"/>
      <c r="G1267" s="19"/>
      <c r="H1267" s="84"/>
      <c r="I1267"/>
      <c r="J1267"/>
      <c r="K1267"/>
    </row>
    <row r="1268" spans="2:11" x14ac:dyDescent="0.2">
      <c r="B1268" s="42"/>
      <c r="C1268" s="54"/>
      <c r="D1268" s="63"/>
      <c r="E1268"/>
      <c r="F1268" s="31"/>
      <c r="G1268" s="19"/>
      <c r="H1268" s="84"/>
      <c r="I1268"/>
      <c r="J1268"/>
      <c r="K1268"/>
    </row>
    <row r="1269" spans="2:11" x14ac:dyDescent="0.2">
      <c r="B1269" s="42"/>
      <c r="C1269" s="54"/>
      <c r="D1269" s="63"/>
      <c r="E1269"/>
      <c r="F1269" s="31"/>
      <c r="G1269" s="19"/>
      <c r="H1269" s="84"/>
      <c r="I1269"/>
      <c r="J1269"/>
      <c r="K1269"/>
    </row>
    <row r="1270" spans="2:11" x14ac:dyDescent="0.2">
      <c r="B1270" s="42"/>
      <c r="C1270" s="54"/>
      <c r="D1270" s="63"/>
      <c r="E1270"/>
      <c r="F1270" s="31"/>
      <c r="G1270" s="19"/>
      <c r="H1270" s="84"/>
      <c r="I1270"/>
      <c r="J1270"/>
      <c r="K1270"/>
    </row>
    <row r="1271" spans="2:11" x14ac:dyDescent="0.2">
      <c r="B1271" s="42"/>
      <c r="C1271" s="54"/>
      <c r="D1271" s="63"/>
      <c r="E1271"/>
      <c r="F1271" s="31"/>
      <c r="G1271" s="19"/>
      <c r="H1271" s="84"/>
      <c r="I1271"/>
      <c r="J1271"/>
      <c r="K1271"/>
    </row>
    <row r="1272" spans="2:11" x14ac:dyDescent="0.2">
      <c r="B1272" s="42"/>
      <c r="C1272" s="54"/>
      <c r="D1272" s="63"/>
      <c r="E1272"/>
      <c r="F1272" s="31"/>
      <c r="G1272" s="19"/>
      <c r="H1272" s="84"/>
      <c r="I1272"/>
      <c r="J1272"/>
      <c r="K1272"/>
    </row>
    <row r="1273" spans="2:11" x14ac:dyDescent="0.2">
      <c r="B1273" s="42"/>
      <c r="C1273" s="54"/>
      <c r="D1273" s="63"/>
      <c r="E1273"/>
      <c r="F1273" s="31"/>
      <c r="G1273" s="19"/>
      <c r="H1273" s="84"/>
      <c r="I1273"/>
      <c r="J1273"/>
      <c r="K1273"/>
    </row>
    <row r="1274" spans="2:11" x14ac:dyDescent="0.2">
      <c r="B1274" s="42"/>
      <c r="C1274" s="54"/>
      <c r="D1274" s="63"/>
      <c r="E1274"/>
      <c r="F1274" s="31"/>
      <c r="G1274" s="19"/>
      <c r="H1274" s="84"/>
      <c r="I1274"/>
      <c r="J1274"/>
      <c r="K1274"/>
    </row>
    <row r="1275" spans="2:11" x14ac:dyDescent="0.2">
      <c r="B1275" s="42"/>
      <c r="C1275" s="54"/>
      <c r="D1275" s="63"/>
      <c r="E1275"/>
      <c r="F1275" s="31"/>
      <c r="G1275" s="19"/>
      <c r="H1275" s="84"/>
      <c r="I1275"/>
      <c r="J1275"/>
      <c r="K1275"/>
    </row>
    <row r="1276" spans="2:11" x14ac:dyDescent="0.2">
      <c r="B1276" s="42"/>
      <c r="C1276" s="54"/>
      <c r="D1276" s="63"/>
      <c r="E1276"/>
      <c r="F1276" s="31"/>
      <c r="G1276" s="19"/>
      <c r="H1276" s="84"/>
      <c r="I1276"/>
      <c r="J1276"/>
      <c r="K1276"/>
    </row>
    <row r="1277" spans="2:11" x14ac:dyDescent="0.2">
      <c r="B1277" s="42"/>
      <c r="C1277" s="54"/>
      <c r="D1277" s="63"/>
      <c r="E1277"/>
      <c r="F1277" s="31"/>
      <c r="G1277" s="19"/>
      <c r="H1277" s="84"/>
      <c r="I1277"/>
      <c r="J1277"/>
      <c r="K1277"/>
    </row>
    <row r="1278" spans="2:11" x14ac:dyDescent="0.2">
      <c r="B1278" s="42"/>
      <c r="C1278" s="54"/>
      <c r="D1278" s="63"/>
      <c r="E1278"/>
      <c r="F1278" s="31"/>
      <c r="G1278" s="19"/>
      <c r="H1278" s="84"/>
      <c r="I1278"/>
      <c r="J1278"/>
      <c r="K1278"/>
    </row>
    <row r="1279" spans="2:11" x14ac:dyDescent="0.2">
      <c r="B1279" s="42"/>
      <c r="C1279" s="54"/>
      <c r="D1279" s="63"/>
      <c r="E1279"/>
      <c r="F1279" s="31"/>
      <c r="G1279" s="19"/>
      <c r="H1279" s="84"/>
      <c r="I1279"/>
      <c r="J1279"/>
      <c r="K1279"/>
    </row>
    <row r="1280" spans="2:11" x14ac:dyDescent="0.2">
      <c r="B1280" s="42"/>
      <c r="C1280" s="54"/>
      <c r="D1280" s="63"/>
      <c r="E1280"/>
      <c r="F1280" s="31"/>
      <c r="G1280" s="19"/>
      <c r="H1280" s="84"/>
      <c r="I1280"/>
      <c r="J1280"/>
      <c r="K1280"/>
    </row>
    <row r="1281" spans="2:11" x14ac:dyDescent="0.2">
      <c r="B1281" s="42"/>
      <c r="C1281" s="54"/>
      <c r="D1281" s="63"/>
      <c r="E1281"/>
      <c r="F1281" s="31"/>
      <c r="G1281" s="19"/>
      <c r="H1281" s="84"/>
      <c r="I1281"/>
      <c r="J1281"/>
      <c r="K1281"/>
    </row>
    <row r="1282" spans="2:11" x14ac:dyDescent="0.2">
      <c r="B1282" s="42"/>
      <c r="C1282" s="54"/>
      <c r="D1282" s="63"/>
      <c r="E1282"/>
      <c r="F1282" s="31"/>
      <c r="G1282" s="19"/>
      <c r="H1282" s="84"/>
      <c r="I1282"/>
      <c r="J1282"/>
      <c r="K1282"/>
    </row>
    <row r="1283" spans="2:11" x14ac:dyDescent="0.2">
      <c r="B1283" s="42"/>
      <c r="C1283" s="54"/>
      <c r="D1283" s="63"/>
      <c r="E1283"/>
      <c r="F1283" s="31"/>
      <c r="G1283" s="19"/>
      <c r="H1283" s="84"/>
      <c r="I1283"/>
      <c r="J1283"/>
      <c r="K1283"/>
    </row>
    <row r="1284" spans="2:11" x14ac:dyDescent="0.2">
      <c r="B1284" s="42"/>
      <c r="C1284" s="54"/>
      <c r="D1284" s="63"/>
      <c r="E1284"/>
      <c r="F1284" s="31"/>
      <c r="G1284" s="19"/>
      <c r="H1284" s="84"/>
      <c r="I1284"/>
      <c r="J1284"/>
      <c r="K1284"/>
    </row>
    <row r="1285" spans="2:11" x14ac:dyDescent="0.2">
      <c r="B1285" s="42"/>
      <c r="C1285" s="54"/>
      <c r="D1285" s="63"/>
      <c r="E1285"/>
      <c r="F1285" s="31"/>
      <c r="G1285" s="19"/>
      <c r="H1285" s="84"/>
      <c r="I1285"/>
      <c r="J1285"/>
      <c r="K1285"/>
    </row>
    <row r="1286" spans="2:11" x14ac:dyDescent="0.2">
      <c r="B1286" s="42"/>
      <c r="C1286" s="54"/>
      <c r="D1286" s="63"/>
      <c r="E1286"/>
      <c r="F1286" s="31"/>
      <c r="G1286" s="19"/>
      <c r="H1286" s="84"/>
      <c r="I1286"/>
      <c r="J1286"/>
      <c r="K1286"/>
    </row>
    <row r="1287" spans="2:11" x14ac:dyDescent="0.2">
      <c r="B1287" s="42"/>
      <c r="C1287" s="54"/>
      <c r="D1287" s="63"/>
      <c r="E1287"/>
      <c r="F1287" s="31"/>
      <c r="G1287" s="19"/>
      <c r="H1287" s="84"/>
      <c r="I1287"/>
      <c r="J1287"/>
      <c r="K1287"/>
    </row>
    <row r="1288" spans="2:11" x14ac:dyDescent="0.2">
      <c r="B1288" s="42"/>
      <c r="C1288" s="54"/>
      <c r="D1288" s="63"/>
      <c r="E1288"/>
      <c r="F1288" s="31"/>
      <c r="G1288" s="19"/>
      <c r="H1288" s="84"/>
      <c r="I1288"/>
      <c r="J1288"/>
      <c r="K1288"/>
    </row>
    <row r="1289" spans="2:11" x14ac:dyDescent="0.2">
      <c r="B1289" s="42"/>
      <c r="C1289" s="54"/>
      <c r="D1289" s="63"/>
      <c r="E1289"/>
      <c r="F1289" s="31"/>
      <c r="G1289" s="19"/>
      <c r="H1289" s="84"/>
      <c r="I1289"/>
      <c r="J1289"/>
      <c r="K1289"/>
    </row>
    <row r="1290" spans="2:11" x14ac:dyDescent="0.2">
      <c r="B1290" s="42"/>
      <c r="C1290" s="54"/>
      <c r="D1290" s="63"/>
      <c r="E1290"/>
      <c r="F1290" s="31"/>
      <c r="G1290" s="19"/>
      <c r="H1290" s="84"/>
      <c r="I1290"/>
      <c r="J1290"/>
      <c r="K1290"/>
    </row>
    <row r="1291" spans="2:11" x14ac:dyDescent="0.2">
      <c r="B1291" s="42"/>
      <c r="C1291" s="54"/>
      <c r="D1291" s="63"/>
      <c r="E1291"/>
      <c r="F1291" s="31"/>
      <c r="G1291" s="19"/>
      <c r="H1291" s="84"/>
      <c r="I1291"/>
      <c r="J1291"/>
      <c r="K1291"/>
    </row>
    <row r="1292" spans="2:11" x14ac:dyDescent="0.2">
      <c r="B1292" s="42"/>
      <c r="C1292" s="54"/>
      <c r="D1292" s="63"/>
      <c r="E1292"/>
      <c r="F1292" s="31"/>
      <c r="G1292" s="19"/>
      <c r="H1292" s="84"/>
      <c r="I1292"/>
      <c r="J1292"/>
      <c r="K1292"/>
    </row>
    <row r="1293" spans="2:11" x14ac:dyDescent="0.2">
      <c r="B1293" s="42"/>
      <c r="C1293" s="54"/>
      <c r="D1293" s="63"/>
      <c r="E1293"/>
      <c r="F1293" s="31"/>
      <c r="G1293" s="19"/>
      <c r="H1293" s="84"/>
      <c r="I1293"/>
      <c r="J1293"/>
      <c r="K1293"/>
    </row>
    <row r="1294" spans="2:11" x14ac:dyDescent="0.2">
      <c r="B1294" s="42"/>
      <c r="C1294" s="54"/>
      <c r="D1294" s="63"/>
      <c r="E1294"/>
      <c r="F1294" s="31"/>
      <c r="G1294" s="19"/>
      <c r="H1294" s="84"/>
      <c r="I1294"/>
      <c r="J1294"/>
      <c r="K1294"/>
    </row>
    <row r="1295" spans="2:11" x14ac:dyDescent="0.2">
      <c r="B1295" s="42"/>
      <c r="C1295" s="54"/>
      <c r="D1295" s="63"/>
      <c r="E1295"/>
      <c r="F1295" s="31"/>
      <c r="G1295" s="19"/>
      <c r="H1295" s="84"/>
      <c r="I1295"/>
      <c r="J1295"/>
      <c r="K1295"/>
    </row>
    <row r="1296" spans="2:11" x14ac:dyDescent="0.2">
      <c r="B1296" s="42"/>
      <c r="C1296" s="54"/>
      <c r="D1296" s="63"/>
      <c r="E1296"/>
      <c r="F1296" s="31"/>
      <c r="G1296" s="19"/>
      <c r="H1296" s="84"/>
      <c r="I1296"/>
      <c r="J1296"/>
      <c r="K1296"/>
    </row>
    <row r="1297" spans="2:11" x14ac:dyDescent="0.2">
      <c r="B1297" s="42"/>
      <c r="C1297" s="54"/>
      <c r="D1297" s="63"/>
      <c r="E1297"/>
      <c r="F1297" s="31"/>
      <c r="G1297" s="19"/>
      <c r="H1297" s="84"/>
      <c r="I1297"/>
      <c r="J1297"/>
      <c r="K1297"/>
    </row>
    <row r="1298" spans="2:11" x14ac:dyDescent="0.2">
      <c r="B1298" s="42"/>
      <c r="C1298" s="54"/>
      <c r="D1298" s="63"/>
      <c r="E1298"/>
      <c r="F1298" s="31"/>
      <c r="G1298" s="19"/>
      <c r="H1298" s="84"/>
      <c r="I1298"/>
      <c r="J1298"/>
      <c r="K1298"/>
    </row>
    <row r="1299" spans="2:11" x14ac:dyDescent="0.2">
      <c r="B1299" s="42"/>
      <c r="C1299" s="54"/>
      <c r="D1299" s="63"/>
      <c r="E1299"/>
      <c r="F1299" s="31"/>
      <c r="G1299" s="19"/>
      <c r="H1299" s="84"/>
      <c r="I1299"/>
      <c r="J1299"/>
      <c r="K1299"/>
    </row>
    <row r="1300" spans="2:11" x14ac:dyDescent="0.2">
      <c r="B1300" s="42"/>
      <c r="C1300" s="54"/>
      <c r="D1300" s="63"/>
      <c r="E1300"/>
      <c r="F1300" s="31"/>
      <c r="G1300" s="19"/>
      <c r="H1300" s="84"/>
      <c r="I1300"/>
      <c r="J1300"/>
      <c r="K1300"/>
    </row>
    <row r="1301" spans="2:11" x14ac:dyDescent="0.2">
      <c r="B1301" s="42"/>
      <c r="C1301" s="54"/>
      <c r="D1301" s="63"/>
      <c r="E1301"/>
      <c r="F1301" s="31"/>
      <c r="G1301" s="19"/>
      <c r="H1301" s="84"/>
      <c r="I1301"/>
      <c r="J1301"/>
      <c r="K1301"/>
    </row>
    <row r="1302" spans="2:11" x14ac:dyDescent="0.2">
      <c r="B1302" s="42"/>
      <c r="C1302" s="54"/>
      <c r="D1302" s="63"/>
      <c r="E1302"/>
      <c r="F1302" s="31"/>
      <c r="G1302" s="19"/>
      <c r="H1302" s="84"/>
      <c r="I1302"/>
      <c r="J1302"/>
      <c r="K1302"/>
    </row>
    <row r="1303" spans="2:11" x14ac:dyDescent="0.2">
      <c r="B1303" s="42"/>
      <c r="C1303" s="54"/>
      <c r="D1303" s="63"/>
      <c r="E1303"/>
      <c r="F1303" s="31"/>
      <c r="G1303" s="19"/>
      <c r="H1303" s="84"/>
      <c r="I1303"/>
      <c r="J1303"/>
      <c r="K1303"/>
    </row>
    <row r="1304" spans="2:11" x14ac:dyDescent="0.2">
      <c r="B1304" s="42"/>
      <c r="C1304" s="54"/>
      <c r="D1304" s="63"/>
      <c r="E1304"/>
      <c r="F1304" s="31"/>
      <c r="G1304" s="19"/>
      <c r="H1304" s="84"/>
      <c r="I1304"/>
      <c r="J1304"/>
      <c r="K1304"/>
    </row>
    <row r="1305" spans="2:11" x14ac:dyDescent="0.2">
      <c r="B1305" s="42"/>
      <c r="C1305" s="54"/>
      <c r="D1305" s="63"/>
      <c r="E1305"/>
      <c r="F1305" s="31"/>
      <c r="G1305" s="19"/>
      <c r="H1305" s="84"/>
      <c r="I1305"/>
      <c r="J1305"/>
      <c r="K1305"/>
    </row>
    <row r="1306" spans="2:11" x14ac:dyDescent="0.2">
      <c r="B1306" s="42"/>
      <c r="C1306" s="54"/>
      <c r="D1306" s="63"/>
      <c r="E1306"/>
      <c r="F1306" s="31"/>
      <c r="G1306" s="19"/>
      <c r="H1306" s="84"/>
      <c r="I1306"/>
      <c r="J1306"/>
      <c r="K1306"/>
    </row>
    <row r="1307" spans="2:11" x14ac:dyDescent="0.2">
      <c r="B1307" s="42"/>
      <c r="C1307" s="54"/>
      <c r="D1307" s="63"/>
      <c r="E1307"/>
      <c r="F1307" s="31"/>
      <c r="G1307" s="19"/>
      <c r="H1307" s="84"/>
      <c r="I1307"/>
      <c r="J1307"/>
      <c r="K1307"/>
    </row>
    <row r="1308" spans="2:11" x14ac:dyDescent="0.2">
      <c r="B1308" s="42"/>
      <c r="C1308" s="54"/>
      <c r="D1308" s="63"/>
      <c r="E1308"/>
      <c r="F1308" s="31"/>
      <c r="G1308" s="19"/>
      <c r="H1308" s="84"/>
      <c r="I1308"/>
      <c r="J1308"/>
      <c r="K1308"/>
    </row>
    <row r="1309" spans="2:11" x14ac:dyDescent="0.2">
      <c r="B1309" s="42"/>
      <c r="C1309" s="54"/>
      <c r="D1309" s="63"/>
      <c r="E1309"/>
      <c r="F1309" s="31"/>
      <c r="G1309" s="19"/>
      <c r="H1309" s="84"/>
      <c r="I1309"/>
      <c r="J1309"/>
      <c r="K1309"/>
    </row>
    <row r="1310" spans="2:11" x14ac:dyDescent="0.2">
      <c r="B1310" s="42"/>
      <c r="C1310" s="54"/>
      <c r="D1310" s="63"/>
      <c r="E1310"/>
      <c r="F1310" s="31"/>
      <c r="G1310" s="19"/>
      <c r="H1310" s="84"/>
      <c r="I1310"/>
      <c r="J1310"/>
      <c r="K1310"/>
    </row>
    <row r="1311" spans="2:11" x14ac:dyDescent="0.2">
      <c r="B1311" s="42"/>
      <c r="C1311" s="54"/>
      <c r="D1311" s="63"/>
      <c r="E1311"/>
      <c r="F1311" s="31"/>
      <c r="G1311" s="19"/>
      <c r="H1311" s="84"/>
      <c r="I1311"/>
      <c r="J1311"/>
      <c r="K1311"/>
    </row>
    <row r="1312" spans="2:11" x14ac:dyDescent="0.2">
      <c r="B1312" s="42"/>
      <c r="C1312" s="54"/>
      <c r="D1312" s="63"/>
      <c r="E1312"/>
      <c r="F1312" s="31"/>
      <c r="G1312" s="19"/>
      <c r="H1312" s="84"/>
      <c r="I1312"/>
      <c r="J1312"/>
      <c r="K1312"/>
    </row>
    <row r="1313" spans="2:11" x14ac:dyDescent="0.2">
      <c r="B1313" s="42"/>
      <c r="C1313" s="54"/>
      <c r="D1313" s="63"/>
      <c r="E1313"/>
      <c r="F1313" s="31"/>
      <c r="G1313" s="19"/>
      <c r="H1313" s="84"/>
      <c r="I1313"/>
      <c r="J1313"/>
      <c r="K1313"/>
    </row>
    <row r="1314" spans="2:11" x14ac:dyDescent="0.2">
      <c r="B1314" s="42"/>
      <c r="C1314" s="54"/>
      <c r="D1314" s="63"/>
      <c r="E1314"/>
      <c r="F1314" s="31"/>
      <c r="G1314" s="19"/>
      <c r="H1314" s="84"/>
      <c r="I1314"/>
      <c r="J1314"/>
      <c r="K1314"/>
    </row>
    <row r="1315" spans="2:11" x14ac:dyDescent="0.2">
      <c r="B1315" s="42"/>
      <c r="C1315" s="54"/>
      <c r="D1315" s="63"/>
      <c r="E1315"/>
      <c r="F1315" s="31"/>
      <c r="G1315" s="19"/>
      <c r="H1315" s="84"/>
      <c r="I1315"/>
      <c r="J1315"/>
      <c r="K1315"/>
    </row>
    <row r="1316" spans="2:11" x14ac:dyDescent="0.2">
      <c r="B1316" s="42"/>
      <c r="C1316" s="54"/>
      <c r="D1316" s="63"/>
      <c r="E1316"/>
      <c r="F1316" s="31"/>
      <c r="G1316" s="19"/>
      <c r="H1316" s="84"/>
      <c r="I1316"/>
      <c r="J1316"/>
      <c r="K1316"/>
    </row>
    <row r="1317" spans="2:11" x14ac:dyDescent="0.2">
      <c r="B1317" s="42"/>
      <c r="C1317" s="54"/>
      <c r="D1317" s="63"/>
      <c r="E1317"/>
      <c r="F1317" s="31"/>
      <c r="G1317" s="19"/>
      <c r="H1317" s="84"/>
      <c r="I1317"/>
      <c r="J1317"/>
      <c r="K1317"/>
    </row>
    <row r="1318" spans="2:11" x14ac:dyDescent="0.2">
      <c r="B1318" s="42"/>
      <c r="C1318" s="54"/>
      <c r="D1318" s="63"/>
      <c r="E1318"/>
      <c r="F1318" s="31"/>
      <c r="G1318" s="19"/>
      <c r="H1318" s="84"/>
      <c r="I1318"/>
      <c r="J1318"/>
      <c r="K1318"/>
    </row>
    <row r="1319" spans="2:11" x14ac:dyDescent="0.2">
      <c r="B1319" s="42"/>
      <c r="C1319" s="54"/>
      <c r="D1319" s="63"/>
      <c r="E1319"/>
      <c r="F1319" s="31"/>
      <c r="G1319" s="19"/>
      <c r="H1319" s="84"/>
      <c r="I1319"/>
      <c r="J1319"/>
      <c r="K1319"/>
    </row>
    <row r="1320" spans="2:11" x14ac:dyDescent="0.2">
      <c r="B1320" s="42"/>
      <c r="C1320" s="54"/>
      <c r="D1320" s="63"/>
      <c r="E1320"/>
      <c r="F1320" s="31"/>
      <c r="G1320" s="19"/>
      <c r="H1320" s="84"/>
      <c r="I1320"/>
      <c r="J1320"/>
      <c r="K1320"/>
    </row>
    <row r="1321" spans="2:11" x14ac:dyDescent="0.2">
      <c r="B1321" s="42"/>
      <c r="C1321" s="54"/>
      <c r="D1321" s="63"/>
      <c r="E1321"/>
      <c r="F1321" s="31"/>
      <c r="G1321" s="19"/>
      <c r="H1321" s="84"/>
      <c r="I1321"/>
      <c r="J1321"/>
      <c r="K1321"/>
    </row>
    <row r="1322" spans="2:11" x14ac:dyDescent="0.2">
      <c r="B1322" s="42"/>
      <c r="C1322" s="54"/>
      <c r="D1322" s="63"/>
      <c r="E1322"/>
      <c r="F1322" s="31"/>
      <c r="G1322" s="19"/>
      <c r="H1322" s="84"/>
      <c r="I1322"/>
      <c r="J1322"/>
      <c r="K1322"/>
    </row>
    <row r="1323" spans="2:11" x14ac:dyDescent="0.2">
      <c r="B1323" s="42"/>
      <c r="C1323" s="54"/>
      <c r="D1323" s="63"/>
      <c r="E1323"/>
      <c r="F1323" s="31"/>
      <c r="G1323" s="19"/>
      <c r="H1323" s="84"/>
      <c r="I1323"/>
      <c r="J1323"/>
      <c r="K1323"/>
    </row>
    <row r="1324" spans="2:11" x14ac:dyDescent="0.2">
      <c r="B1324" s="42"/>
      <c r="C1324" s="54"/>
      <c r="D1324" s="63"/>
      <c r="E1324"/>
      <c r="F1324" s="31"/>
      <c r="G1324" s="19"/>
      <c r="H1324" s="84"/>
      <c r="I1324"/>
      <c r="J1324"/>
      <c r="K1324"/>
    </row>
    <row r="1325" spans="2:11" x14ac:dyDescent="0.2">
      <c r="B1325" s="42"/>
      <c r="C1325" s="54"/>
      <c r="D1325" s="63"/>
      <c r="E1325"/>
      <c r="F1325" s="31"/>
      <c r="G1325" s="19"/>
      <c r="H1325" s="84"/>
      <c r="I1325"/>
      <c r="J1325"/>
      <c r="K1325"/>
    </row>
    <row r="1326" spans="2:11" x14ac:dyDescent="0.2">
      <c r="B1326" s="42"/>
      <c r="C1326" s="54"/>
      <c r="D1326" s="63"/>
      <c r="E1326"/>
      <c r="F1326" s="31"/>
      <c r="G1326" s="19"/>
      <c r="H1326" s="84"/>
      <c r="I1326"/>
      <c r="J1326"/>
      <c r="K1326"/>
    </row>
    <row r="1327" spans="2:11" x14ac:dyDescent="0.2">
      <c r="B1327" s="42"/>
      <c r="C1327" s="54"/>
      <c r="D1327" s="63"/>
      <c r="E1327"/>
      <c r="F1327" s="31"/>
      <c r="G1327" s="19"/>
      <c r="H1327" s="84"/>
      <c r="I1327"/>
      <c r="J1327"/>
      <c r="K1327"/>
    </row>
    <row r="1328" spans="2:11" x14ac:dyDescent="0.2">
      <c r="B1328" s="42"/>
      <c r="C1328" s="54"/>
      <c r="D1328" s="63"/>
      <c r="E1328"/>
      <c r="F1328" s="31"/>
      <c r="G1328" s="19"/>
      <c r="H1328" s="84"/>
      <c r="I1328"/>
      <c r="J1328"/>
      <c r="K1328"/>
    </row>
    <row r="1329" spans="2:11" x14ac:dyDescent="0.2">
      <c r="B1329" s="42"/>
      <c r="C1329" s="54"/>
      <c r="D1329" s="63"/>
      <c r="E1329"/>
      <c r="F1329" s="31"/>
      <c r="G1329" s="19"/>
      <c r="H1329" s="84"/>
      <c r="I1329"/>
      <c r="J1329"/>
      <c r="K1329"/>
    </row>
    <row r="1330" spans="2:11" x14ac:dyDescent="0.2">
      <c r="B1330" s="42"/>
      <c r="C1330" s="54"/>
      <c r="D1330" s="63"/>
      <c r="E1330"/>
      <c r="F1330" s="31"/>
      <c r="G1330" s="19"/>
      <c r="H1330" s="84"/>
      <c r="I1330"/>
      <c r="J1330"/>
      <c r="K1330"/>
    </row>
    <row r="1331" spans="2:11" x14ac:dyDescent="0.2">
      <c r="B1331" s="42"/>
      <c r="C1331" s="54"/>
      <c r="D1331" s="63"/>
      <c r="E1331"/>
      <c r="F1331" s="31"/>
      <c r="G1331" s="19"/>
      <c r="H1331" s="84"/>
      <c r="I1331"/>
      <c r="J1331"/>
      <c r="K1331"/>
    </row>
    <row r="1332" spans="2:11" x14ac:dyDescent="0.2">
      <c r="B1332" s="42"/>
      <c r="C1332" s="54"/>
      <c r="D1332" s="63"/>
      <c r="E1332"/>
      <c r="F1332" s="31"/>
      <c r="G1332" s="19"/>
      <c r="H1332" s="84"/>
      <c r="I1332"/>
      <c r="J1332"/>
      <c r="K1332"/>
    </row>
    <row r="1333" spans="2:11" x14ac:dyDescent="0.2">
      <c r="B1333" s="42"/>
      <c r="C1333" s="54"/>
      <c r="D1333" s="63"/>
      <c r="E1333"/>
      <c r="F1333" s="31"/>
      <c r="G1333" s="19"/>
      <c r="H1333" s="84"/>
      <c r="I1333"/>
      <c r="J1333"/>
      <c r="K1333"/>
    </row>
    <row r="1334" spans="2:11" x14ac:dyDescent="0.2">
      <c r="B1334" s="42"/>
      <c r="C1334" s="54"/>
      <c r="D1334" s="63"/>
      <c r="E1334"/>
      <c r="F1334" s="31"/>
      <c r="G1334" s="19"/>
      <c r="H1334" s="84"/>
      <c r="I1334"/>
      <c r="J1334"/>
      <c r="K1334"/>
    </row>
    <row r="1335" spans="2:11" x14ac:dyDescent="0.2">
      <c r="B1335" s="42"/>
      <c r="C1335" s="54"/>
      <c r="D1335" s="63"/>
      <c r="E1335"/>
      <c r="F1335" s="31"/>
      <c r="G1335" s="19"/>
      <c r="H1335" s="84"/>
      <c r="I1335"/>
      <c r="J1335"/>
      <c r="K1335"/>
    </row>
    <row r="1336" spans="2:11" x14ac:dyDescent="0.2">
      <c r="B1336" s="42"/>
      <c r="C1336" s="54"/>
      <c r="D1336" s="63"/>
      <c r="E1336"/>
      <c r="F1336" s="31"/>
      <c r="G1336" s="19"/>
      <c r="H1336" s="84"/>
      <c r="I1336"/>
      <c r="J1336"/>
      <c r="K1336"/>
    </row>
    <row r="1337" spans="2:11" x14ac:dyDescent="0.2">
      <c r="B1337" s="42"/>
      <c r="C1337" s="54"/>
      <c r="D1337" s="63"/>
      <c r="E1337"/>
      <c r="F1337" s="31"/>
      <c r="G1337" s="19"/>
      <c r="H1337" s="84"/>
      <c r="I1337"/>
      <c r="J1337"/>
      <c r="K1337"/>
    </row>
    <row r="1338" spans="2:11" x14ac:dyDescent="0.2">
      <c r="B1338" s="42"/>
      <c r="C1338" s="54"/>
      <c r="D1338" s="63"/>
      <c r="E1338"/>
      <c r="F1338" s="31"/>
      <c r="G1338" s="19"/>
      <c r="H1338" s="84"/>
      <c r="I1338"/>
      <c r="J1338"/>
      <c r="K1338"/>
    </row>
    <row r="1339" spans="2:11" x14ac:dyDescent="0.2">
      <c r="B1339" s="42"/>
      <c r="C1339" s="54"/>
      <c r="D1339" s="63"/>
      <c r="E1339"/>
      <c r="F1339" s="31"/>
      <c r="G1339" s="19"/>
      <c r="H1339" s="84"/>
      <c r="I1339"/>
      <c r="J1339"/>
      <c r="K1339"/>
    </row>
    <row r="1340" spans="2:11" x14ac:dyDescent="0.2">
      <c r="B1340" s="42"/>
      <c r="C1340" s="54"/>
      <c r="D1340" s="63"/>
      <c r="E1340"/>
      <c r="F1340" s="31"/>
      <c r="G1340" s="19"/>
      <c r="H1340" s="84"/>
      <c r="I1340"/>
      <c r="J1340"/>
      <c r="K1340"/>
    </row>
    <row r="1341" spans="2:11" x14ac:dyDescent="0.2">
      <c r="B1341" s="42"/>
      <c r="C1341" s="54"/>
      <c r="D1341" s="63"/>
      <c r="E1341"/>
      <c r="F1341" s="31"/>
      <c r="G1341" s="19"/>
      <c r="H1341" s="84"/>
      <c r="I1341"/>
      <c r="J1341"/>
      <c r="K1341"/>
    </row>
    <row r="1342" spans="2:11" x14ac:dyDescent="0.2">
      <c r="B1342" s="42"/>
      <c r="C1342" s="54"/>
      <c r="D1342" s="63"/>
      <c r="E1342"/>
      <c r="F1342" s="31"/>
      <c r="G1342" s="19"/>
      <c r="H1342" s="84"/>
      <c r="I1342"/>
      <c r="J1342"/>
      <c r="K1342"/>
    </row>
    <row r="1343" spans="2:11" x14ac:dyDescent="0.2">
      <c r="B1343" s="42"/>
      <c r="C1343" s="54"/>
      <c r="D1343" s="63"/>
      <c r="E1343"/>
      <c r="F1343" s="31"/>
      <c r="G1343" s="19"/>
      <c r="H1343" s="84"/>
      <c r="I1343"/>
      <c r="J1343"/>
      <c r="K1343"/>
    </row>
    <row r="1344" spans="2:11" x14ac:dyDescent="0.2">
      <c r="B1344" s="42"/>
      <c r="C1344" s="54"/>
      <c r="D1344" s="63"/>
      <c r="E1344"/>
      <c r="F1344" s="31"/>
      <c r="G1344" s="19"/>
      <c r="H1344" s="84"/>
      <c r="I1344"/>
      <c r="J1344"/>
      <c r="K1344"/>
    </row>
    <row r="1345" spans="2:11" x14ac:dyDescent="0.2">
      <c r="B1345" s="42"/>
      <c r="C1345" s="54"/>
      <c r="D1345" s="63"/>
      <c r="E1345"/>
      <c r="F1345" s="31"/>
      <c r="G1345" s="19"/>
      <c r="H1345" s="84"/>
      <c r="I1345"/>
      <c r="J1345"/>
      <c r="K1345"/>
    </row>
    <row r="1346" spans="2:11" x14ac:dyDescent="0.2">
      <c r="B1346" s="42"/>
      <c r="C1346" s="54"/>
      <c r="D1346" s="63"/>
      <c r="E1346"/>
      <c r="F1346" s="31"/>
      <c r="G1346" s="19"/>
      <c r="H1346" s="84"/>
      <c r="I1346"/>
      <c r="J1346"/>
      <c r="K1346"/>
    </row>
    <row r="1347" spans="2:11" x14ac:dyDescent="0.2">
      <c r="B1347" s="42"/>
      <c r="C1347" s="54"/>
      <c r="D1347" s="63"/>
      <c r="E1347"/>
      <c r="F1347" s="31"/>
      <c r="G1347" s="19"/>
      <c r="H1347" s="84"/>
      <c r="I1347"/>
      <c r="J1347"/>
      <c r="K1347"/>
    </row>
    <row r="1348" spans="2:11" x14ac:dyDescent="0.2">
      <c r="B1348" s="42"/>
      <c r="C1348" s="54"/>
      <c r="D1348" s="63"/>
      <c r="E1348"/>
      <c r="F1348" s="31"/>
      <c r="G1348" s="19"/>
      <c r="H1348" s="84"/>
      <c r="I1348"/>
      <c r="J1348"/>
      <c r="K1348"/>
    </row>
    <row r="1349" spans="2:11" x14ac:dyDescent="0.2">
      <c r="B1349" s="42"/>
      <c r="C1349" s="54"/>
      <c r="D1349" s="63"/>
      <c r="E1349"/>
      <c r="F1349" s="31"/>
      <c r="G1349" s="19"/>
      <c r="H1349" s="84"/>
      <c r="I1349"/>
      <c r="J1349"/>
      <c r="K1349"/>
    </row>
    <row r="1350" spans="2:11" x14ac:dyDescent="0.2">
      <c r="B1350" s="42"/>
      <c r="C1350" s="54"/>
      <c r="D1350" s="63"/>
      <c r="E1350"/>
      <c r="F1350" s="31"/>
      <c r="G1350" s="19"/>
      <c r="H1350" s="84"/>
      <c r="I1350"/>
      <c r="J1350"/>
      <c r="K1350"/>
    </row>
    <row r="1351" spans="2:11" x14ac:dyDescent="0.2">
      <c r="B1351" s="42"/>
      <c r="C1351" s="54"/>
      <c r="D1351" s="63"/>
      <c r="E1351"/>
      <c r="F1351" s="31"/>
      <c r="G1351" s="19"/>
      <c r="H1351" s="84"/>
      <c r="I1351"/>
      <c r="J1351"/>
      <c r="K1351"/>
    </row>
    <row r="1352" spans="2:11" x14ac:dyDescent="0.2">
      <c r="B1352" s="42"/>
      <c r="C1352" s="54"/>
      <c r="D1352" s="63"/>
      <c r="E1352"/>
      <c r="F1352" s="31"/>
      <c r="G1352" s="19"/>
      <c r="H1352" s="84"/>
      <c r="I1352"/>
      <c r="J1352"/>
      <c r="K1352"/>
    </row>
    <row r="1353" spans="2:11" x14ac:dyDescent="0.2">
      <c r="B1353" s="42"/>
      <c r="C1353" s="54"/>
      <c r="D1353" s="63"/>
      <c r="E1353"/>
      <c r="F1353" s="31"/>
      <c r="G1353" s="19"/>
      <c r="H1353" s="84"/>
      <c r="I1353"/>
      <c r="J1353"/>
      <c r="K1353"/>
    </row>
    <row r="1354" spans="2:11" x14ac:dyDescent="0.2">
      <c r="B1354" s="42"/>
      <c r="C1354" s="54"/>
      <c r="D1354" s="63"/>
      <c r="E1354"/>
      <c r="F1354" s="31"/>
      <c r="G1354" s="19"/>
      <c r="H1354" s="84"/>
      <c r="I1354"/>
      <c r="J1354"/>
      <c r="K1354"/>
    </row>
    <row r="1355" spans="2:11" x14ac:dyDescent="0.2">
      <c r="B1355" s="42"/>
      <c r="C1355" s="54"/>
      <c r="D1355" s="63"/>
      <c r="E1355"/>
      <c r="F1355" s="31"/>
      <c r="G1355" s="19"/>
      <c r="H1355" s="84"/>
      <c r="I1355"/>
      <c r="J1355"/>
      <c r="K1355"/>
    </row>
    <row r="1356" spans="2:11" x14ac:dyDescent="0.2">
      <c r="B1356" s="42"/>
      <c r="C1356" s="54"/>
      <c r="D1356" s="63"/>
      <c r="E1356"/>
      <c r="F1356" s="31"/>
      <c r="G1356" s="19"/>
      <c r="H1356" s="84"/>
      <c r="I1356"/>
      <c r="J1356"/>
      <c r="K1356"/>
    </row>
    <row r="1357" spans="2:11" x14ac:dyDescent="0.2">
      <c r="B1357" s="42"/>
      <c r="C1357" s="54"/>
      <c r="D1357" s="63"/>
      <c r="E1357"/>
      <c r="F1357" s="31"/>
      <c r="G1357" s="19"/>
      <c r="H1357" s="84"/>
      <c r="I1357"/>
      <c r="J1357"/>
      <c r="K1357"/>
    </row>
    <row r="1358" spans="2:11" x14ac:dyDescent="0.2">
      <c r="B1358" s="42"/>
      <c r="C1358" s="54"/>
      <c r="D1358" s="63"/>
      <c r="E1358"/>
      <c r="F1358" s="31"/>
      <c r="G1358" s="19"/>
      <c r="H1358" s="84"/>
      <c r="I1358"/>
      <c r="J1358"/>
      <c r="K1358"/>
    </row>
    <row r="1359" spans="2:11" x14ac:dyDescent="0.2">
      <c r="B1359" s="42"/>
      <c r="C1359" s="54"/>
      <c r="D1359" s="63"/>
      <c r="E1359"/>
      <c r="F1359" s="31"/>
      <c r="G1359" s="19"/>
      <c r="H1359" s="84"/>
      <c r="I1359"/>
      <c r="J1359"/>
      <c r="K1359"/>
    </row>
    <row r="1360" spans="2:11" x14ac:dyDescent="0.2">
      <c r="B1360" s="42"/>
      <c r="C1360" s="54"/>
      <c r="D1360" s="63"/>
      <c r="E1360"/>
      <c r="F1360" s="31"/>
      <c r="G1360" s="19"/>
      <c r="H1360" s="84"/>
      <c r="I1360"/>
      <c r="J1360"/>
      <c r="K1360"/>
    </row>
    <row r="1361" spans="2:11" x14ac:dyDescent="0.2">
      <c r="B1361" s="42"/>
      <c r="C1361" s="54"/>
      <c r="D1361" s="63"/>
      <c r="E1361"/>
      <c r="F1361" s="31"/>
      <c r="G1361" s="19"/>
      <c r="H1361" s="84"/>
      <c r="I1361"/>
      <c r="J1361"/>
      <c r="K1361"/>
    </row>
    <row r="1362" spans="2:11" x14ac:dyDescent="0.2">
      <c r="B1362" s="42"/>
      <c r="C1362" s="54"/>
      <c r="D1362" s="63"/>
      <c r="E1362"/>
      <c r="F1362" s="31"/>
      <c r="G1362" s="19"/>
      <c r="H1362" s="84"/>
      <c r="I1362"/>
      <c r="J1362"/>
      <c r="K1362"/>
    </row>
    <row r="1363" spans="2:11" x14ac:dyDescent="0.2">
      <c r="B1363" s="42"/>
      <c r="C1363" s="54"/>
      <c r="D1363" s="63"/>
      <c r="E1363"/>
      <c r="F1363" s="31"/>
      <c r="G1363" s="19"/>
      <c r="H1363" s="84"/>
      <c r="I1363"/>
      <c r="J1363"/>
      <c r="K1363"/>
    </row>
    <row r="1364" spans="2:11" x14ac:dyDescent="0.2">
      <c r="B1364" s="42"/>
      <c r="C1364" s="54"/>
      <c r="D1364" s="63"/>
      <c r="E1364"/>
      <c r="F1364" s="31"/>
      <c r="G1364" s="19"/>
      <c r="H1364" s="84"/>
      <c r="I1364"/>
      <c r="J1364"/>
      <c r="K1364"/>
    </row>
    <row r="1365" spans="2:11" x14ac:dyDescent="0.2">
      <c r="B1365" s="42"/>
      <c r="C1365" s="54"/>
      <c r="D1365" s="63"/>
      <c r="E1365"/>
      <c r="F1365" s="31"/>
      <c r="G1365" s="19"/>
      <c r="H1365" s="84"/>
      <c r="I1365"/>
      <c r="J1365"/>
      <c r="K1365"/>
    </row>
    <row r="1366" spans="2:11" x14ac:dyDescent="0.2">
      <c r="B1366" s="42"/>
      <c r="C1366" s="54"/>
      <c r="D1366" s="63"/>
      <c r="E1366"/>
      <c r="F1366" s="31"/>
      <c r="G1366" s="19"/>
      <c r="H1366" s="84"/>
      <c r="I1366"/>
      <c r="J1366"/>
      <c r="K1366"/>
    </row>
    <row r="1367" spans="2:11" x14ac:dyDescent="0.2">
      <c r="B1367" s="42"/>
      <c r="C1367" s="54"/>
      <c r="D1367" s="63"/>
      <c r="E1367"/>
      <c r="F1367" s="31"/>
      <c r="G1367" s="19"/>
      <c r="H1367" s="84"/>
      <c r="I1367"/>
      <c r="J1367"/>
      <c r="K1367"/>
    </row>
    <row r="1368" spans="2:11" x14ac:dyDescent="0.2">
      <c r="B1368" s="42"/>
      <c r="C1368" s="54"/>
      <c r="D1368" s="63"/>
      <c r="E1368"/>
      <c r="F1368" s="31"/>
      <c r="G1368" s="19"/>
      <c r="H1368" s="84"/>
      <c r="I1368"/>
      <c r="J1368"/>
      <c r="K1368"/>
    </row>
    <row r="1369" spans="2:11" x14ac:dyDescent="0.2">
      <c r="B1369" s="42"/>
      <c r="C1369" s="54"/>
      <c r="D1369" s="63"/>
      <c r="E1369"/>
      <c r="F1369" s="31"/>
      <c r="G1369" s="19"/>
      <c r="H1369" s="84"/>
      <c r="I1369"/>
      <c r="J1369"/>
      <c r="K1369"/>
    </row>
    <row r="1370" spans="2:11" x14ac:dyDescent="0.2">
      <c r="B1370" s="42"/>
      <c r="C1370" s="54"/>
      <c r="D1370" s="63"/>
      <c r="E1370"/>
      <c r="F1370" s="31"/>
      <c r="G1370" s="19"/>
      <c r="H1370" s="84"/>
      <c r="I1370"/>
      <c r="J1370"/>
      <c r="K1370"/>
    </row>
    <row r="1371" spans="2:11" x14ac:dyDescent="0.2">
      <c r="B1371" s="42"/>
      <c r="C1371" s="54"/>
      <c r="D1371" s="63"/>
      <c r="E1371"/>
      <c r="F1371" s="31"/>
      <c r="G1371" s="19"/>
      <c r="H1371" s="84"/>
      <c r="I1371"/>
      <c r="J1371"/>
      <c r="K1371"/>
    </row>
    <row r="1372" spans="2:11" x14ac:dyDescent="0.2">
      <c r="B1372" s="42"/>
      <c r="C1372" s="54"/>
      <c r="D1372" s="63"/>
      <c r="E1372"/>
      <c r="F1372" s="31"/>
      <c r="G1372" s="19"/>
      <c r="H1372" s="84"/>
      <c r="I1372"/>
      <c r="J1372"/>
      <c r="K1372"/>
    </row>
    <row r="1373" spans="2:11" x14ac:dyDescent="0.2">
      <c r="B1373" s="42"/>
      <c r="C1373" s="54"/>
      <c r="D1373" s="63"/>
      <c r="E1373"/>
      <c r="F1373" s="31"/>
      <c r="G1373" s="19"/>
      <c r="H1373" s="84"/>
      <c r="I1373"/>
      <c r="J1373"/>
      <c r="K1373"/>
    </row>
    <row r="1374" spans="2:11" x14ac:dyDescent="0.2">
      <c r="B1374" s="42"/>
      <c r="C1374" s="54"/>
      <c r="D1374" s="63"/>
      <c r="E1374"/>
      <c r="F1374" s="31"/>
      <c r="G1374" s="19"/>
      <c r="H1374" s="84"/>
      <c r="I1374"/>
      <c r="J1374"/>
      <c r="K1374"/>
    </row>
    <row r="1375" spans="2:11" x14ac:dyDescent="0.2">
      <c r="B1375" s="42"/>
      <c r="C1375" s="54"/>
      <c r="D1375" s="63"/>
      <c r="E1375"/>
      <c r="F1375" s="31"/>
      <c r="G1375" s="19"/>
      <c r="H1375" s="84"/>
      <c r="I1375"/>
      <c r="J1375"/>
      <c r="K1375"/>
    </row>
    <row r="1376" spans="2:11" x14ac:dyDescent="0.2">
      <c r="B1376" s="42"/>
      <c r="C1376" s="54"/>
      <c r="D1376" s="63"/>
      <c r="E1376"/>
      <c r="F1376" s="31"/>
      <c r="G1376" s="19"/>
      <c r="H1376" s="84"/>
      <c r="I1376"/>
      <c r="J1376"/>
      <c r="K1376"/>
    </row>
    <row r="1377" spans="2:11" x14ac:dyDescent="0.2">
      <c r="B1377" s="42"/>
      <c r="C1377" s="54"/>
      <c r="D1377" s="63"/>
      <c r="E1377"/>
      <c r="F1377" s="31"/>
      <c r="G1377" s="19"/>
      <c r="H1377" s="84"/>
      <c r="I1377"/>
      <c r="J1377"/>
      <c r="K1377"/>
    </row>
    <row r="1378" spans="2:11" x14ac:dyDescent="0.2">
      <c r="B1378" s="42"/>
      <c r="C1378" s="54"/>
      <c r="D1378" s="63"/>
      <c r="E1378"/>
      <c r="F1378" s="31"/>
      <c r="G1378" s="19"/>
      <c r="H1378" s="84"/>
      <c r="I1378"/>
      <c r="J1378"/>
      <c r="K1378"/>
    </row>
    <row r="1379" spans="2:11" x14ac:dyDescent="0.2">
      <c r="B1379" s="42"/>
      <c r="C1379" s="54"/>
      <c r="D1379" s="63"/>
      <c r="E1379"/>
      <c r="F1379" s="31"/>
      <c r="G1379" s="19"/>
      <c r="H1379" s="84"/>
      <c r="I1379"/>
      <c r="J1379"/>
      <c r="K1379"/>
    </row>
    <row r="1380" spans="2:11" x14ac:dyDescent="0.2">
      <c r="B1380" s="42"/>
      <c r="C1380" s="54"/>
      <c r="D1380" s="63"/>
      <c r="E1380"/>
      <c r="F1380" s="31"/>
      <c r="G1380" s="19"/>
      <c r="H1380" s="84"/>
      <c r="I1380"/>
      <c r="J1380"/>
      <c r="K1380"/>
    </row>
    <row r="1381" spans="2:11" x14ac:dyDescent="0.2">
      <c r="B1381" s="42"/>
      <c r="C1381" s="54"/>
      <c r="D1381" s="63"/>
      <c r="E1381"/>
      <c r="F1381" s="31"/>
      <c r="G1381" s="19"/>
      <c r="H1381" s="84"/>
      <c r="I1381"/>
      <c r="J1381"/>
      <c r="K1381"/>
    </row>
    <row r="1382" spans="2:11" x14ac:dyDescent="0.2">
      <c r="B1382" s="42"/>
      <c r="C1382" s="54"/>
      <c r="D1382" s="63"/>
      <c r="E1382"/>
      <c r="F1382" s="31"/>
      <c r="G1382" s="19"/>
      <c r="H1382" s="84"/>
      <c r="I1382"/>
      <c r="J1382"/>
      <c r="K1382"/>
    </row>
    <row r="1383" spans="2:11" x14ac:dyDescent="0.2">
      <c r="B1383" s="42"/>
      <c r="C1383" s="54"/>
      <c r="D1383" s="63"/>
      <c r="E1383"/>
      <c r="F1383" s="31"/>
      <c r="G1383" s="19"/>
      <c r="H1383" s="84"/>
      <c r="I1383"/>
      <c r="J1383"/>
      <c r="K1383"/>
    </row>
    <row r="1384" spans="2:11" x14ac:dyDescent="0.2">
      <c r="B1384" s="42"/>
      <c r="C1384" s="54"/>
      <c r="D1384" s="63"/>
      <c r="E1384"/>
      <c r="F1384" s="31"/>
      <c r="G1384" s="19"/>
      <c r="H1384" s="84"/>
      <c r="I1384"/>
      <c r="J1384"/>
      <c r="K1384"/>
    </row>
    <row r="1385" spans="2:11" x14ac:dyDescent="0.2">
      <c r="B1385" s="42"/>
      <c r="C1385" s="54"/>
      <c r="D1385" s="63"/>
      <c r="E1385"/>
      <c r="F1385" s="31"/>
      <c r="G1385" s="19"/>
      <c r="H1385" s="84"/>
      <c r="I1385"/>
      <c r="J1385"/>
      <c r="K1385"/>
    </row>
    <row r="1386" spans="2:11" x14ac:dyDescent="0.2">
      <c r="B1386" s="42"/>
      <c r="C1386" s="54"/>
      <c r="D1386" s="63"/>
      <c r="E1386"/>
      <c r="F1386" s="31"/>
      <c r="G1386" s="19"/>
      <c r="H1386" s="84"/>
      <c r="I1386"/>
      <c r="J1386"/>
      <c r="K1386"/>
    </row>
    <row r="1387" spans="2:11" x14ac:dyDescent="0.2">
      <c r="B1387" s="42"/>
      <c r="C1387" s="54"/>
      <c r="D1387" s="63"/>
      <c r="E1387"/>
      <c r="F1387" s="31"/>
      <c r="G1387" s="19"/>
      <c r="H1387" s="84"/>
      <c r="I1387"/>
      <c r="J1387"/>
      <c r="K1387"/>
    </row>
    <row r="1388" spans="2:11" x14ac:dyDescent="0.2">
      <c r="B1388" s="42"/>
      <c r="C1388" s="54"/>
      <c r="D1388" s="63"/>
      <c r="E1388"/>
      <c r="F1388" s="31"/>
      <c r="G1388" s="19"/>
      <c r="H1388" s="84"/>
      <c r="I1388"/>
      <c r="J1388"/>
      <c r="K1388"/>
    </row>
    <row r="1389" spans="2:11" x14ac:dyDescent="0.2">
      <c r="B1389" s="42"/>
      <c r="C1389" s="54"/>
      <c r="D1389" s="63"/>
      <c r="E1389"/>
      <c r="F1389" s="31"/>
      <c r="G1389" s="19"/>
      <c r="H1389" s="84"/>
      <c r="I1389"/>
      <c r="J1389"/>
      <c r="K1389"/>
    </row>
    <row r="1390" spans="2:11" x14ac:dyDescent="0.2">
      <c r="B1390" s="42"/>
      <c r="C1390" s="54"/>
      <c r="D1390" s="63"/>
      <c r="E1390"/>
      <c r="F1390" s="31"/>
      <c r="G1390" s="19"/>
      <c r="H1390" s="84"/>
      <c r="I1390"/>
      <c r="J1390"/>
      <c r="K1390"/>
    </row>
    <row r="1391" spans="2:11" x14ac:dyDescent="0.2">
      <c r="B1391" s="42"/>
      <c r="C1391" s="54"/>
      <c r="D1391" s="63"/>
      <c r="E1391"/>
      <c r="F1391" s="31"/>
      <c r="G1391" s="19"/>
      <c r="H1391" s="84"/>
      <c r="I1391"/>
      <c r="J1391"/>
      <c r="K1391"/>
    </row>
    <row r="1392" spans="2:11" x14ac:dyDescent="0.2">
      <c r="B1392" s="42"/>
      <c r="C1392" s="54"/>
      <c r="D1392" s="63"/>
      <c r="E1392"/>
      <c r="F1392" s="31"/>
      <c r="G1392" s="19"/>
      <c r="H1392" s="84"/>
      <c r="I1392"/>
      <c r="J1392"/>
      <c r="K1392"/>
    </row>
    <row r="1393" spans="2:11" x14ac:dyDescent="0.2">
      <c r="B1393" s="42"/>
      <c r="C1393" s="54"/>
      <c r="D1393" s="63"/>
      <c r="E1393"/>
      <c r="F1393" s="31"/>
      <c r="G1393" s="19"/>
      <c r="H1393" s="84"/>
      <c r="I1393"/>
      <c r="J1393"/>
      <c r="K1393"/>
    </row>
    <row r="1394" spans="2:11" x14ac:dyDescent="0.2">
      <c r="B1394" s="42"/>
      <c r="C1394" s="54"/>
      <c r="D1394" s="63"/>
      <c r="E1394"/>
      <c r="F1394" s="31"/>
      <c r="G1394" s="19"/>
      <c r="H1394" s="84"/>
      <c r="I1394"/>
      <c r="J1394"/>
      <c r="K1394"/>
    </row>
    <row r="1395" spans="2:11" x14ac:dyDescent="0.2">
      <c r="B1395" s="42"/>
      <c r="C1395" s="54"/>
      <c r="D1395" s="63"/>
      <c r="E1395"/>
      <c r="F1395" s="31"/>
      <c r="G1395" s="19"/>
      <c r="H1395" s="84"/>
      <c r="I1395"/>
      <c r="J1395"/>
      <c r="K1395"/>
    </row>
    <row r="1396" spans="2:11" x14ac:dyDescent="0.2">
      <c r="B1396" s="42"/>
      <c r="C1396" s="54"/>
      <c r="D1396" s="63"/>
      <c r="E1396"/>
      <c r="F1396" s="31"/>
      <c r="G1396" s="19"/>
      <c r="H1396" s="84"/>
      <c r="I1396"/>
      <c r="J1396"/>
      <c r="K1396"/>
    </row>
    <row r="1397" spans="2:11" x14ac:dyDescent="0.2">
      <c r="B1397" s="42"/>
      <c r="C1397" s="54"/>
      <c r="D1397" s="63"/>
      <c r="E1397"/>
      <c r="F1397" s="31"/>
      <c r="G1397" s="19"/>
      <c r="H1397" s="84"/>
      <c r="I1397"/>
      <c r="J1397"/>
      <c r="K1397"/>
    </row>
    <row r="1398" spans="2:11" x14ac:dyDescent="0.2">
      <c r="B1398" s="42"/>
      <c r="C1398" s="54"/>
      <c r="D1398" s="63"/>
      <c r="E1398"/>
      <c r="F1398" s="31"/>
      <c r="G1398" s="19"/>
      <c r="H1398" s="84"/>
      <c r="I1398"/>
      <c r="J1398"/>
      <c r="K1398"/>
    </row>
    <row r="1399" spans="2:11" x14ac:dyDescent="0.2">
      <c r="B1399" s="42"/>
      <c r="C1399" s="54"/>
      <c r="D1399" s="63"/>
      <c r="E1399"/>
      <c r="F1399" s="31"/>
      <c r="G1399" s="19"/>
      <c r="H1399" s="84"/>
      <c r="I1399"/>
      <c r="J1399"/>
      <c r="K1399"/>
    </row>
    <row r="1400" spans="2:11" x14ac:dyDescent="0.2">
      <c r="B1400" s="42"/>
      <c r="C1400" s="54"/>
      <c r="D1400" s="63"/>
      <c r="E1400"/>
      <c r="F1400" s="31"/>
      <c r="G1400" s="19"/>
      <c r="H1400" s="84"/>
      <c r="I1400"/>
      <c r="J1400"/>
      <c r="K1400"/>
    </row>
    <row r="1401" spans="2:11" x14ac:dyDescent="0.2">
      <c r="B1401" s="42"/>
      <c r="C1401" s="54"/>
      <c r="D1401" s="63"/>
      <c r="E1401"/>
      <c r="F1401" s="31"/>
      <c r="G1401" s="19"/>
      <c r="H1401" s="84"/>
      <c r="I1401"/>
      <c r="J1401"/>
      <c r="K1401"/>
    </row>
    <row r="1402" spans="2:11" x14ac:dyDescent="0.2">
      <c r="B1402" s="42"/>
      <c r="C1402" s="54"/>
      <c r="D1402" s="63"/>
      <c r="E1402"/>
      <c r="F1402" s="31"/>
      <c r="G1402" s="19"/>
      <c r="H1402" s="84"/>
      <c r="I1402"/>
      <c r="J1402"/>
      <c r="K1402"/>
    </row>
    <row r="1403" spans="2:11" x14ac:dyDescent="0.2">
      <c r="B1403" s="42"/>
      <c r="C1403" s="54"/>
      <c r="D1403" s="63"/>
      <c r="E1403"/>
      <c r="F1403" s="31"/>
      <c r="G1403" s="19"/>
      <c r="H1403" s="84"/>
      <c r="I1403"/>
      <c r="J1403"/>
      <c r="K1403"/>
    </row>
    <row r="1404" spans="2:11" x14ac:dyDescent="0.2">
      <c r="B1404" s="42"/>
      <c r="C1404" s="54"/>
      <c r="D1404" s="63"/>
      <c r="E1404"/>
      <c r="F1404" s="31"/>
      <c r="G1404" s="19"/>
      <c r="H1404" s="84"/>
      <c r="I1404"/>
      <c r="J1404"/>
      <c r="K1404"/>
    </row>
    <row r="1405" spans="2:11" x14ac:dyDescent="0.2">
      <c r="B1405" s="42"/>
      <c r="C1405" s="54"/>
      <c r="D1405" s="63"/>
      <c r="E1405"/>
      <c r="F1405" s="31"/>
      <c r="G1405" s="19"/>
      <c r="H1405" s="84"/>
      <c r="I1405"/>
      <c r="J1405"/>
      <c r="K1405"/>
    </row>
    <row r="1406" spans="2:11" x14ac:dyDescent="0.2">
      <c r="B1406" s="42"/>
      <c r="C1406" s="54"/>
      <c r="D1406" s="63"/>
      <c r="E1406"/>
      <c r="F1406" s="31"/>
      <c r="G1406" s="19"/>
      <c r="H1406" s="84"/>
      <c r="I1406"/>
      <c r="J1406"/>
      <c r="K1406"/>
    </row>
    <row r="1407" spans="2:11" x14ac:dyDescent="0.2">
      <c r="B1407" s="42"/>
      <c r="C1407" s="54"/>
      <c r="D1407" s="63"/>
      <c r="E1407"/>
      <c r="F1407" s="31"/>
      <c r="G1407" s="19"/>
      <c r="H1407" s="84"/>
      <c r="I1407"/>
      <c r="J1407"/>
      <c r="K1407"/>
    </row>
    <row r="1408" spans="2:11" x14ac:dyDescent="0.2">
      <c r="B1408" s="42"/>
      <c r="C1408" s="54"/>
      <c r="D1408" s="63"/>
      <c r="E1408"/>
      <c r="F1408" s="31"/>
      <c r="G1408" s="19"/>
      <c r="H1408" s="84"/>
      <c r="I1408"/>
      <c r="J1408"/>
      <c r="K1408"/>
    </row>
    <row r="1409" spans="2:11" x14ac:dyDescent="0.2">
      <c r="B1409" s="42"/>
      <c r="C1409" s="54"/>
      <c r="D1409" s="63"/>
      <c r="E1409"/>
      <c r="F1409" s="31"/>
      <c r="G1409" s="19"/>
      <c r="H1409" s="84"/>
      <c r="I1409"/>
      <c r="J1409"/>
      <c r="K1409"/>
    </row>
    <row r="1410" spans="2:11" x14ac:dyDescent="0.2">
      <c r="B1410" s="42"/>
      <c r="C1410" s="54"/>
      <c r="D1410" s="63"/>
      <c r="E1410"/>
      <c r="F1410" s="31"/>
      <c r="G1410" s="19"/>
      <c r="H1410" s="84"/>
      <c r="I1410"/>
      <c r="J1410"/>
      <c r="K1410"/>
    </row>
    <row r="1411" spans="2:11" x14ac:dyDescent="0.2">
      <c r="B1411" s="42"/>
      <c r="C1411" s="54"/>
      <c r="D1411" s="63"/>
      <c r="E1411"/>
      <c r="F1411" s="31"/>
      <c r="G1411" s="19"/>
      <c r="H1411" s="84"/>
      <c r="I1411"/>
      <c r="J1411"/>
      <c r="K1411"/>
    </row>
    <row r="1412" spans="2:11" x14ac:dyDescent="0.2">
      <c r="B1412" s="42"/>
      <c r="C1412" s="54"/>
      <c r="D1412" s="63"/>
      <c r="E1412"/>
      <c r="F1412" s="31"/>
      <c r="G1412" s="19"/>
      <c r="H1412" s="84"/>
      <c r="I1412"/>
      <c r="J1412"/>
      <c r="K1412"/>
    </row>
    <row r="1413" spans="2:11" x14ac:dyDescent="0.2">
      <c r="B1413" s="42"/>
      <c r="C1413" s="54"/>
      <c r="D1413" s="63"/>
      <c r="E1413"/>
      <c r="F1413" s="31"/>
      <c r="G1413" s="19"/>
      <c r="H1413" s="84"/>
      <c r="I1413"/>
      <c r="J1413"/>
      <c r="K1413"/>
    </row>
    <row r="1414" spans="2:11" x14ac:dyDescent="0.2">
      <c r="B1414" s="42"/>
      <c r="C1414" s="54"/>
      <c r="D1414" s="63"/>
      <c r="E1414"/>
      <c r="F1414" s="31"/>
      <c r="G1414" s="19"/>
      <c r="H1414" s="84"/>
      <c r="I1414"/>
      <c r="J1414"/>
      <c r="K1414"/>
    </row>
    <row r="1415" spans="2:11" x14ac:dyDescent="0.2">
      <c r="B1415" s="42"/>
      <c r="C1415" s="54"/>
      <c r="D1415" s="63"/>
      <c r="E1415"/>
      <c r="F1415" s="31"/>
      <c r="G1415" s="19"/>
      <c r="H1415" s="84"/>
      <c r="I1415"/>
      <c r="J1415"/>
      <c r="K1415"/>
    </row>
    <row r="1416" spans="2:11" x14ac:dyDescent="0.2">
      <c r="B1416" s="42"/>
      <c r="C1416" s="54"/>
      <c r="D1416" s="63"/>
      <c r="E1416"/>
      <c r="F1416" s="31"/>
      <c r="G1416" s="19"/>
      <c r="H1416" s="84"/>
      <c r="I1416"/>
      <c r="J1416"/>
      <c r="K1416"/>
    </row>
    <row r="1417" spans="2:11" x14ac:dyDescent="0.2">
      <c r="B1417" s="42"/>
      <c r="C1417" s="54"/>
      <c r="D1417" s="63"/>
      <c r="E1417"/>
      <c r="F1417" s="31"/>
      <c r="G1417" s="19"/>
      <c r="H1417" s="84"/>
      <c r="I1417"/>
      <c r="J1417"/>
      <c r="K1417"/>
    </row>
    <row r="1418" spans="2:11" x14ac:dyDescent="0.2">
      <c r="B1418" s="42"/>
      <c r="C1418" s="54"/>
      <c r="D1418" s="63"/>
      <c r="E1418"/>
      <c r="F1418" s="31"/>
      <c r="G1418" s="19"/>
      <c r="H1418" s="84"/>
      <c r="I1418"/>
      <c r="J1418"/>
      <c r="K1418"/>
    </row>
    <row r="1419" spans="2:11" x14ac:dyDescent="0.2">
      <c r="B1419" s="42"/>
      <c r="C1419" s="54"/>
      <c r="D1419" s="63"/>
      <c r="E1419"/>
      <c r="F1419" s="31"/>
      <c r="G1419" s="19"/>
      <c r="H1419" s="84"/>
      <c r="I1419"/>
      <c r="J1419"/>
      <c r="K1419"/>
    </row>
    <row r="1420" spans="2:11" x14ac:dyDescent="0.2">
      <c r="B1420" s="42"/>
      <c r="C1420" s="54"/>
      <c r="D1420" s="63"/>
      <c r="E1420"/>
      <c r="F1420" s="31"/>
      <c r="G1420" s="19"/>
      <c r="H1420" s="84"/>
      <c r="I1420"/>
      <c r="J1420"/>
      <c r="K1420"/>
    </row>
    <row r="1421" spans="2:11" x14ac:dyDescent="0.2">
      <c r="B1421" s="42"/>
      <c r="C1421" s="54"/>
      <c r="D1421" s="63"/>
      <c r="E1421"/>
      <c r="F1421" s="31"/>
      <c r="G1421" s="19"/>
      <c r="H1421" s="84"/>
      <c r="I1421"/>
      <c r="J1421"/>
      <c r="K1421"/>
    </row>
    <row r="1422" spans="2:11" x14ac:dyDescent="0.2">
      <c r="B1422" s="42"/>
      <c r="C1422" s="54"/>
      <c r="D1422" s="63"/>
      <c r="E1422"/>
      <c r="F1422" s="31"/>
      <c r="G1422" s="19"/>
      <c r="H1422" s="84"/>
      <c r="I1422"/>
      <c r="J1422"/>
      <c r="K1422"/>
    </row>
    <row r="1423" spans="2:11" x14ac:dyDescent="0.2">
      <c r="B1423" s="42"/>
      <c r="C1423" s="54"/>
      <c r="D1423" s="63"/>
      <c r="E1423"/>
      <c r="F1423" s="31"/>
      <c r="G1423" s="19"/>
      <c r="H1423" s="84"/>
      <c r="I1423"/>
      <c r="J1423"/>
      <c r="K1423"/>
    </row>
    <row r="1424" spans="2:11" x14ac:dyDescent="0.2">
      <c r="B1424" s="42"/>
      <c r="C1424" s="54"/>
      <c r="D1424" s="63"/>
      <c r="E1424"/>
      <c r="F1424" s="31"/>
      <c r="G1424" s="19"/>
      <c r="H1424" s="84"/>
      <c r="I1424"/>
      <c r="J1424"/>
      <c r="K1424"/>
    </row>
    <row r="1425" spans="2:11" x14ac:dyDescent="0.2">
      <c r="B1425" s="42"/>
      <c r="C1425" s="54"/>
      <c r="D1425" s="63"/>
      <c r="E1425"/>
      <c r="F1425" s="31"/>
      <c r="G1425" s="19"/>
      <c r="H1425" s="84"/>
      <c r="I1425"/>
      <c r="J1425"/>
      <c r="K1425"/>
    </row>
    <row r="1426" spans="2:11" x14ac:dyDescent="0.2">
      <c r="B1426" s="42"/>
      <c r="C1426" s="54"/>
      <c r="D1426" s="63"/>
      <c r="E1426"/>
      <c r="F1426" s="31"/>
      <c r="G1426" s="19"/>
      <c r="H1426" s="84"/>
      <c r="I1426"/>
      <c r="J1426"/>
      <c r="K1426"/>
    </row>
    <row r="1427" spans="2:11" x14ac:dyDescent="0.2">
      <c r="B1427" s="42"/>
      <c r="C1427" s="54"/>
      <c r="D1427" s="63"/>
      <c r="E1427"/>
      <c r="F1427" s="31"/>
      <c r="G1427" s="19"/>
      <c r="H1427" s="84"/>
      <c r="I1427"/>
      <c r="J1427"/>
      <c r="K1427"/>
    </row>
    <row r="1428" spans="2:11" x14ac:dyDescent="0.2">
      <c r="B1428" s="42"/>
      <c r="C1428" s="54"/>
      <c r="D1428" s="63"/>
      <c r="E1428"/>
      <c r="F1428" s="31"/>
      <c r="G1428" s="19"/>
      <c r="H1428" s="84"/>
      <c r="I1428"/>
      <c r="J1428"/>
      <c r="K1428"/>
    </row>
    <row r="1429" spans="2:11" x14ac:dyDescent="0.2">
      <c r="B1429" s="42"/>
      <c r="C1429" s="54"/>
      <c r="D1429" s="63"/>
      <c r="E1429"/>
      <c r="F1429" s="31"/>
      <c r="G1429" s="19"/>
      <c r="H1429" s="84"/>
      <c r="I1429"/>
      <c r="J1429"/>
      <c r="K1429"/>
    </row>
    <row r="1430" spans="2:11" x14ac:dyDescent="0.2">
      <c r="B1430" s="42"/>
      <c r="C1430" s="54"/>
      <c r="D1430" s="63"/>
      <c r="E1430"/>
      <c r="F1430" s="31"/>
      <c r="G1430" s="19"/>
      <c r="H1430" s="84"/>
      <c r="I1430"/>
      <c r="J1430"/>
      <c r="K1430"/>
    </row>
    <row r="1431" spans="2:11" x14ac:dyDescent="0.2">
      <c r="B1431" s="42"/>
      <c r="C1431" s="54"/>
      <c r="D1431" s="63"/>
      <c r="E1431"/>
      <c r="F1431" s="31"/>
      <c r="G1431" s="19"/>
      <c r="H1431" s="84"/>
      <c r="I1431"/>
      <c r="J1431"/>
      <c r="K1431"/>
    </row>
    <row r="1432" spans="2:11" x14ac:dyDescent="0.2">
      <c r="B1432" s="42"/>
      <c r="C1432" s="54"/>
      <c r="D1432" s="63"/>
      <c r="E1432"/>
      <c r="F1432" s="31"/>
      <c r="G1432" s="19"/>
      <c r="H1432" s="84"/>
      <c r="I1432"/>
      <c r="J1432"/>
      <c r="K1432"/>
    </row>
    <row r="1433" spans="2:11" x14ac:dyDescent="0.2">
      <c r="B1433" s="42"/>
      <c r="C1433" s="54"/>
      <c r="D1433" s="63"/>
      <c r="E1433"/>
      <c r="F1433" s="31"/>
      <c r="G1433" s="19"/>
      <c r="H1433" s="84"/>
      <c r="I1433"/>
      <c r="J1433"/>
      <c r="K1433"/>
    </row>
    <row r="1434" spans="2:11" x14ac:dyDescent="0.2">
      <c r="B1434" s="42"/>
      <c r="C1434" s="54"/>
      <c r="D1434" s="63"/>
      <c r="E1434"/>
      <c r="F1434" s="31"/>
      <c r="G1434" s="19"/>
      <c r="H1434" s="84"/>
      <c r="I1434"/>
      <c r="J1434"/>
      <c r="K1434"/>
    </row>
    <row r="1435" spans="2:11" x14ac:dyDescent="0.2">
      <c r="B1435" s="42"/>
      <c r="C1435" s="54"/>
      <c r="D1435" s="63"/>
      <c r="E1435"/>
      <c r="F1435" s="31"/>
      <c r="G1435" s="19"/>
      <c r="H1435" s="84"/>
      <c r="I1435"/>
      <c r="J1435"/>
      <c r="K1435"/>
    </row>
    <row r="1436" spans="2:11" x14ac:dyDescent="0.2">
      <c r="B1436" s="42"/>
      <c r="C1436" s="54"/>
      <c r="D1436" s="63"/>
      <c r="E1436"/>
      <c r="F1436" s="31"/>
      <c r="G1436" s="19"/>
      <c r="H1436" s="84"/>
      <c r="I1436"/>
      <c r="J1436"/>
      <c r="K1436"/>
    </row>
    <row r="1437" spans="2:11" x14ac:dyDescent="0.2">
      <c r="B1437" s="42"/>
      <c r="C1437" s="54"/>
      <c r="D1437" s="63"/>
      <c r="E1437"/>
      <c r="F1437" s="31"/>
      <c r="G1437" s="19"/>
      <c r="H1437" s="84"/>
      <c r="I1437"/>
      <c r="J1437"/>
      <c r="K1437"/>
    </row>
    <row r="1438" spans="2:11" x14ac:dyDescent="0.2">
      <c r="B1438" s="42"/>
      <c r="C1438" s="54"/>
      <c r="D1438" s="63"/>
      <c r="E1438"/>
      <c r="F1438" s="31"/>
      <c r="G1438" s="19"/>
      <c r="H1438" s="84"/>
      <c r="I1438"/>
      <c r="J1438"/>
      <c r="K1438"/>
    </row>
    <row r="1439" spans="2:11" x14ac:dyDescent="0.2">
      <c r="B1439" s="42"/>
      <c r="C1439" s="54"/>
      <c r="D1439" s="63"/>
      <c r="E1439"/>
      <c r="F1439" s="31"/>
      <c r="G1439" s="19"/>
      <c r="H1439" s="84"/>
      <c r="I1439"/>
      <c r="J1439"/>
      <c r="K1439"/>
    </row>
    <row r="1440" spans="2:11" x14ac:dyDescent="0.2">
      <c r="B1440" s="42"/>
      <c r="C1440" s="54"/>
      <c r="D1440" s="63"/>
      <c r="E1440"/>
      <c r="F1440" s="31"/>
      <c r="G1440" s="19"/>
      <c r="H1440" s="84"/>
      <c r="I1440"/>
      <c r="J1440"/>
      <c r="K1440"/>
    </row>
    <row r="1441" spans="2:11" x14ac:dyDescent="0.2">
      <c r="B1441" s="42"/>
      <c r="C1441" s="54"/>
      <c r="D1441" s="63"/>
      <c r="E1441"/>
      <c r="F1441" s="31"/>
      <c r="G1441" s="19"/>
      <c r="H1441" s="84"/>
      <c r="I1441"/>
      <c r="J1441"/>
      <c r="K1441"/>
    </row>
    <row r="1442" spans="2:11" x14ac:dyDescent="0.2">
      <c r="B1442" s="42"/>
      <c r="C1442" s="54"/>
      <c r="D1442" s="63"/>
      <c r="E1442"/>
      <c r="F1442" s="31"/>
      <c r="G1442" s="19"/>
      <c r="H1442" s="84"/>
      <c r="I1442"/>
      <c r="J1442"/>
      <c r="K1442"/>
    </row>
    <row r="1443" spans="2:11" x14ac:dyDescent="0.2">
      <c r="B1443" s="42"/>
      <c r="C1443" s="54"/>
      <c r="D1443" s="63"/>
      <c r="E1443"/>
      <c r="F1443" s="31"/>
      <c r="G1443" s="19"/>
      <c r="H1443" s="84"/>
      <c r="I1443"/>
      <c r="J1443"/>
      <c r="K1443"/>
    </row>
    <row r="1444" spans="2:11" x14ac:dyDescent="0.2">
      <c r="B1444" s="42"/>
      <c r="C1444" s="54"/>
      <c r="D1444" s="63"/>
      <c r="E1444"/>
      <c r="F1444" s="31"/>
      <c r="G1444" s="19"/>
      <c r="H1444" s="84"/>
      <c r="I1444"/>
      <c r="J1444"/>
      <c r="K1444"/>
    </row>
    <row r="1445" spans="2:11" x14ac:dyDescent="0.2">
      <c r="B1445" s="42"/>
      <c r="C1445" s="54"/>
      <c r="D1445" s="63"/>
      <c r="E1445"/>
      <c r="F1445" s="31"/>
      <c r="G1445" s="19"/>
      <c r="H1445" s="84"/>
      <c r="I1445"/>
      <c r="J1445"/>
      <c r="K1445"/>
    </row>
    <row r="1446" spans="2:11" x14ac:dyDescent="0.2">
      <c r="B1446" s="42"/>
      <c r="C1446" s="54"/>
      <c r="D1446" s="63"/>
      <c r="E1446"/>
      <c r="F1446" s="31"/>
      <c r="G1446" s="19"/>
      <c r="H1446" s="84"/>
      <c r="I1446"/>
      <c r="J1446"/>
      <c r="K1446"/>
    </row>
    <row r="1447" spans="2:11" x14ac:dyDescent="0.2">
      <c r="B1447" s="42"/>
      <c r="C1447" s="54"/>
      <c r="D1447" s="63"/>
      <c r="E1447"/>
      <c r="F1447" s="31"/>
      <c r="G1447" s="19"/>
      <c r="H1447" s="84"/>
      <c r="I1447"/>
      <c r="J1447"/>
      <c r="K1447"/>
    </row>
    <row r="1448" spans="2:11" x14ac:dyDescent="0.2">
      <c r="B1448" s="42"/>
      <c r="C1448" s="54"/>
      <c r="D1448" s="63"/>
      <c r="E1448"/>
      <c r="F1448" s="31"/>
      <c r="G1448" s="19"/>
      <c r="H1448" s="84"/>
      <c r="I1448"/>
      <c r="J1448"/>
      <c r="K1448"/>
    </row>
    <row r="1449" spans="2:11" x14ac:dyDescent="0.2">
      <c r="B1449" s="42"/>
      <c r="C1449" s="54"/>
      <c r="D1449" s="63"/>
      <c r="E1449"/>
      <c r="F1449" s="31"/>
      <c r="G1449" s="19"/>
      <c r="H1449" s="84"/>
      <c r="I1449"/>
      <c r="J1449"/>
      <c r="K1449"/>
    </row>
    <row r="1450" spans="2:11" x14ac:dyDescent="0.2">
      <c r="B1450" s="42"/>
      <c r="C1450" s="54"/>
      <c r="D1450" s="63"/>
      <c r="E1450"/>
      <c r="F1450" s="31"/>
      <c r="G1450" s="19"/>
      <c r="H1450" s="84"/>
      <c r="I1450"/>
      <c r="J1450"/>
      <c r="K1450"/>
    </row>
    <row r="1451" spans="2:11" x14ac:dyDescent="0.2">
      <c r="B1451" s="42"/>
      <c r="C1451" s="54"/>
      <c r="D1451" s="63"/>
      <c r="E1451"/>
      <c r="F1451" s="31"/>
      <c r="G1451" s="19"/>
      <c r="H1451" s="84"/>
      <c r="I1451"/>
      <c r="J1451"/>
      <c r="K1451"/>
    </row>
    <row r="1452" spans="2:11" x14ac:dyDescent="0.2">
      <c r="B1452" s="42"/>
      <c r="C1452" s="54"/>
      <c r="D1452" s="63"/>
      <c r="E1452"/>
      <c r="F1452" s="31"/>
      <c r="G1452" s="19"/>
      <c r="H1452" s="84"/>
      <c r="I1452"/>
      <c r="J1452"/>
      <c r="K1452"/>
    </row>
    <row r="1453" spans="2:11" x14ac:dyDescent="0.2">
      <c r="B1453" s="42"/>
      <c r="C1453" s="54"/>
      <c r="D1453" s="63"/>
      <c r="E1453"/>
      <c r="F1453" s="31"/>
      <c r="G1453" s="19"/>
      <c r="H1453" s="84"/>
      <c r="I1453"/>
      <c r="J1453"/>
      <c r="K1453"/>
    </row>
    <row r="1454" spans="2:11" x14ac:dyDescent="0.2">
      <c r="B1454" s="42"/>
      <c r="C1454" s="54"/>
      <c r="D1454" s="63"/>
      <c r="E1454"/>
      <c r="F1454" s="31"/>
      <c r="G1454" s="19"/>
      <c r="H1454" s="84"/>
      <c r="I1454"/>
      <c r="J1454"/>
      <c r="K1454"/>
    </row>
    <row r="1455" spans="2:11" x14ac:dyDescent="0.2">
      <c r="B1455" s="42"/>
      <c r="C1455" s="54"/>
      <c r="D1455" s="63"/>
      <c r="E1455"/>
      <c r="F1455" s="31"/>
      <c r="G1455" s="19"/>
      <c r="H1455" s="84"/>
      <c r="I1455"/>
      <c r="J1455"/>
      <c r="K1455"/>
    </row>
    <row r="1456" spans="2:11" x14ac:dyDescent="0.2">
      <c r="B1456" s="42"/>
      <c r="C1456" s="54"/>
      <c r="D1456" s="63"/>
      <c r="E1456"/>
      <c r="F1456" s="31"/>
      <c r="G1456" s="19"/>
      <c r="H1456" s="84"/>
      <c r="I1456"/>
      <c r="J1456"/>
      <c r="K1456"/>
    </row>
    <row r="1457" spans="2:11" x14ac:dyDescent="0.2">
      <c r="B1457" s="42"/>
      <c r="C1457" s="54"/>
      <c r="D1457" s="63"/>
      <c r="E1457"/>
      <c r="F1457" s="31"/>
      <c r="G1457" s="19"/>
      <c r="H1457" s="84"/>
      <c r="I1457"/>
      <c r="J1457"/>
      <c r="K1457"/>
    </row>
    <row r="1458" spans="2:11" x14ac:dyDescent="0.2">
      <c r="B1458" s="42"/>
      <c r="C1458" s="54"/>
      <c r="D1458" s="63"/>
      <c r="E1458"/>
      <c r="F1458" s="31"/>
      <c r="G1458" s="19"/>
      <c r="H1458" s="84"/>
      <c r="I1458"/>
      <c r="J1458"/>
      <c r="K1458"/>
    </row>
    <row r="1459" spans="2:11" x14ac:dyDescent="0.2">
      <c r="B1459" s="42"/>
      <c r="C1459" s="54"/>
      <c r="D1459" s="63"/>
      <c r="E1459"/>
      <c r="F1459" s="31"/>
      <c r="G1459" s="19"/>
      <c r="H1459" s="84"/>
      <c r="I1459"/>
      <c r="J1459"/>
      <c r="K1459"/>
    </row>
    <row r="1460" spans="2:11" x14ac:dyDescent="0.2">
      <c r="B1460" s="42"/>
      <c r="C1460" s="54"/>
      <c r="D1460" s="63"/>
      <c r="E1460"/>
      <c r="F1460" s="31"/>
      <c r="G1460" s="19"/>
      <c r="H1460" s="84"/>
      <c r="I1460"/>
      <c r="J1460"/>
      <c r="K1460"/>
    </row>
    <row r="1461" spans="2:11" x14ac:dyDescent="0.2">
      <c r="B1461" s="42"/>
      <c r="C1461" s="54"/>
      <c r="D1461" s="63"/>
      <c r="E1461"/>
      <c r="F1461" s="31"/>
      <c r="G1461" s="19"/>
      <c r="H1461" s="84"/>
      <c r="I1461"/>
      <c r="J1461"/>
      <c r="K1461"/>
    </row>
    <row r="1462" spans="2:11" x14ac:dyDescent="0.2">
      <c r="B1462" s="42"/>
      <c r="C1462" s="54"/>
      <c r="D1462" s="63"/>
      <c r="E1462"/>
      <c r="F1462" s="31"/>
      <c r="G1462" s="19"/>
      <c r="H1462" s="84"/>
      <c r="I1462"/>
      <c r="J1462"/>
      <c r="K1462"/>
    </row>
    <row r="1463" spans="2:11" x14ac:dyDescent="0.2">
      <c r="B1463" s="42"/>
      <c r="C1463" s="54"/>
      <c r="D1463" s="63"/>
      <c r="E1463"/>
      <c r="F1463" s="31"/>
      <c r="G1463" s="19"/>
      <c r="H1463" s="84"/>
      <c r="I1463"/>
      <c r="J1463"/>
      <c r="K1463"/>
    </row>
    <row r="1464" spans="2:11" x14ac:dyDescent="0.2">
      <c r="B1464" s="42"/>
      <c r="C1464" s="54"/>
      <c r="D1464" s="63"/>
      <c r="E1464"/>
      <c r="F1464" s="31"/>
      <c r="G1464" s="19"/>
      <c r="H1464" s="84"/>
      <c r="I1464"/>
      <c r="J1464"/>
      <c r="K1464"/>
    </row>
    <row r="1465" spans="2:11" x14ac:dyDescent="0.2">
      <c r="B1465" s="42"/>
      <c r="C1465" s="54"/>
      <c r="D1465" s="63"/>
      <c r="E1465"/>
      <c r="F1465" s="31"/>
      <c r="G1465" s="19"/>
      <c r="H1465" s="84"/>
      <c r="I1465"/>
      <c r="J1465"/>
      <c r="K1465"/>
    </row>
    <row r="1466" spans="2:11" x14ac:dyDescent="0.2">
      <c r="B1466" s="42"/>
      <c r="C1466" s="54"/>
      <c r="D1466" s="63"/>
      <c r="E1466"/>
      <c r="F1466" s="31"/>
      <c r="G1466" s="19"/>
      <c r="H1466" s="84"/>
      <c r="I1466"/>
      <c r="J1466"/>
      <c r="K1466"/>
    </row>
    <row r="1467" spans="2:11" x14ac:dyDescent="0.2">
      <c r="B1467" s="42"/>
      <c r="C1467" s="54"/>
      <c r="D1467" s="63"/>
      <c r="E1467"/>
      <c r="F1467" s="31"/>
      <c r="G1467" s="19"/>
      <c r="H1467" s="84"/>
      <c r="I1467"/>
      <c r="J1467"/>
      <c r="K1467"/>
    </row>
    <row r="1468" spans="2:11" x14ac:dyDescent="0.2">
      <c r="B1468" s="42"/>
      <c r="C1468" s="54"/>
      <c r="D1468" s="63"/>
      <c r="E1468"/>
      <c r="F1468" s="31"/>
      <c r="G1468" s="19"/>
      <c r="H1468" s="84"/>
      <c r="I1468"/>
      <c r="J1468"/>
      <c r="K1468"/>
    </row>
    <row r="1469" spans="2:11" x14ac:dyDescent="0.2">
      <c r="B1469" s="42"/>
      <c r="C1469" s="54"/>
      <c r="D1469" s="63"/>
      <c r="E1469"/>
      <c r="F1469" s="31"/>
      <c r="G1469" s="19"/>
      <c r="H1469" s="84"/>
      <c r="I1469"/>
      <c r="J1469"/>
      <c r="K1469"/>
    </row>
    <row r="1470" spans="2:11" x14ac:dyDescent="0.2">
      <c r="B1470" s="42"/>
      <c r="C1470" s="54"/>
      <c r="D1470" s="63"/>
      <c r="E1470"/>
      <c r="F1470" s="31"/>
      <c r="G1470" s="19"/>
      <c r="H1470" s="84"/>
      <c r="I1470"/>
      <c r="J1470"/>
      <c r="K1470"/>
    </row>
    <row r="1471" spans="2:11" x14ac:dyDescent="0.2">
      <c r="B1471" s="42"/>
      <c r="C1471" s="54"/>
      <c r="D1471" s="63"/>
      <c r="E1471"/>
      <c r="F1471" s="31"/>
      <c r="G1471" s="19"/>
      <c r="H1471" s="84"/>
      <c r="I1471"/>
      <c r="J1471"/>
      <c r="K1471"/>
    </row>
    <row r="1472" spans="2:11" x14ac:dyDescent="0.2">
      <c r="B1472" s="42"/>
      <c r="C1472" s="54"/>
      <c r="D1472" s="63"/>
      <c r="E1472"/>
      <c r="F1472" s="31"/>
      <c r="G1472" s="19"/>
      <c r="H1472" s="84"/>
      <c r="I1472"/>
      <c r="J1472"/>
      <c r="K1472"/>
    </row>
    <row r="1473" spans="2:11" x14ac:dyDescent="0.2">
      <c r="B1473" s="42"/>
      <c r="C1473" s="54"/>
      <c r="D1473" s="63"/>
      <c r="E1473"/>
      <c r="F1473" s="31"/>
      <c r="G1473" s="19"/>
      <c r="H1473" s="84"/>
      <c r="I1473"/>
      <c r="J1473"/>
      <c r="K1473"/>
    </row>
    <row r="1474" spans="2:11" x14ac:dyDescent="0.2">
      <c r="B1474" s="42"/>
      <c r="C1474" s="54"/>
      <c r="D1474" s="63"/>
      <c r="E1474"/>
      <c r="F1474" s="31"/>
      <c r="G1474" s="19"/>
      <c r="H1474" s="84"/>
      <c r="I1474"/>
      <c r="J1474"/>
      <c r="K1474"/>
    </row>
    <row r="1475" spans="2:11" x14ac:dyDescent="0.2">
      <c r="B1475" s="42"/>
      <c r="C1475" s="54"/>
      <c r="D1475" s="63"/>
      <c r="E1475"/>
      <c r="F1475" s="31"/>
      <c r="G1475" s="19"/>
      <c r="H1475" s="84"/>
      <c r="I1475"/>
      <c r="J1475"/>
      <c r="K1475"/>
    </row>
    <row r="1476" spans="2:11" x14ac:dyDescent="0.2">
      <c r="B1476" s="42"/>
      <c r="C1476" s="54"/>
      <c r="D1476" s="63"/>
      <c r="E1476"/>
      <c r="F1476" s="31"/>
      <c r="G1476" s="19"/>
      <c r="H1476" s="84"/>
      <c r="I1476"/>
      <c r="J1476"/>
      <c r="K1476"/>
    </row>
    <row r="1477" spans="2:11" x14ac:dyDescent="0.2">
      <c r="B1477" s="42"/>
      <c r="C1477" s="54"/>
      <c r="D1477" s="63"/>
      <c r="E1477"/>
      <c r="F1477" s="31"/>
      <c r="G1477" s="19"/>
      <c r="H1477" s="84"/>
      <c r="I1477"/>
      <c r="J1477"/>
      <c r="K1477"/>
    </row>
    <row r="1478" spans="2:11" x14ac:dyDescent="0.2">
      <c r="B1478" s="42"/>
      <c r="C1478" s="54"/>
      <c r="D1478" s="63"/>
      <c r="E1478"/>
      <c r="F1478" s="31"/>
      <c r="G1478" s="19"/>
      <c r="H1478" s="84"/>
      <c r="I1478"/>
      <c r="J1478"/>
      <c r="K1478"/>
    </row>
    <row r="1479" spans="2:11" x14ac:dyDescent="0.2">
      <c r="B1479" s="42"/>
      <c r="C1479" s="54"/>
      <c r="D1479" s="63"/>
      <c r="E1479"/>
      <c r="F1479" s="31"/>
      <c r="G1479" s="19"/>
      <c r="H1479" s="84"/>
      <c r="I1479"/>
      <c r="J1479"/>
      <c r="K1479"/>
    </row>
    <row r="1480" spans="2:11" x14ac:dyDescent="0.2">
      <c r="B1480" s="42"/>
      <c r="C1480" s="54"/>
      <c r="D1480" s="63"/>
      <c r="E1480"/>
      <c r="F1480" s="31"/>
      <c r="G1480" s="19"/>
      <c r="H1480" s="84"/>
      <c r="I1480"/>
      <c r="J1480"/>
      <c r="K1480"/>
    </row>
    <row r="1481" spans="2:11" x14ac:dyDescent="0.2">
      <c r="B1481" s="42"/>
      <c r="C1481" s="54"/>
      <c r="D1481" s="63"/>
      <c r="E1481"/>
      <c r="F1481" s="31"/>
      <c r="G1481" s="19"/>
      <c r="H1481" s="84"/>
      <c r="I1481"/>
      <c r="J1481"/>
      <c r="K1481"/>
    </row>
    <row r="1482" spans="2:11" x14ac:dyDescent="0.2">
      <c r="B1482" s="42"/>
      <c r="C1482" s="54"/>
      <c r="D1482" s="63"/>
      <c r="E1482"/>
      <c r="F1482" s="31"/>
      <c r="G1482" s="19"/>
      <c r="H1482" s="84"/>
      <c r="I1482"/>
      <c r="J1482"/>
      <c r="K1482"/>
    </row>
    <row r="1483" spans="2:11" x14ac:dyDescent="0.2">
      <c r="B1483" s="42"/>
      <c r="C1483" s="54"/>
      <c r="D1483" s="63"/>
      <c r="E1483"/>
      <c r="F1483" s="31"/>
      <c r="G1483" s="19"/>
      <c r="H1483" s="84"/>
      <c r="I1483"/>
      <c r="J1483"/>
      <c r="K1483"/>
    </row>
    <row r="1484" spans="2:11" x14ac:dyDescent="0.2">
      <c r="B1484" s="42"/>
      <c r="C1484" s="54"/>
      <c r="D1484" s="63"/>
      <c r="E1484"/>
      <c r="F1484" s="31"/>
      <c r="G1484" s="19"/>
      <c r="H1484" s="84"/>
      <c r="I1484"/>
      <c r="J1484"/>
      <c r="K1484"/>
    </row>
    <row r="1485" spans="2:11" x14ac:dyDescent="0.2">
      <c r="B1485" s="42"/>
      <c r="C1485" s="54"/>
      <c r="D1485" s="63"/>
      <c r="E1485"/>
      <c r="F1485" s="31"/>
      <c r="G1485" s="19"/>
      <c r="H1485" s="84"/>
      <c r="I1485"/>
      <c r="J1485"/>
      <c r="K1485"/>
    </row>
    <row r="1486" spans="2:11" x14ac:dyDescent="0.2">
      <c r="B1486" s="42"/>
      <c r="C1486" s="54"/>
      <c r="D1486" s="63"/>
      <c r="E1486"/>
      <c r="F1486" s="31"/>
      <c r="G1486" s="19"/>
      <c r="H1486" s="84"/>
      <c r="I1486"/>
      <c r="J1486"/>
      <c r="K1486"/>
    </row>
    <row r="1487" spans="2:11" x14ac:dyDescent="0.2">
      <c r="B1487" s="42"/>
      <c r="C1487" s="54"/>
      <c r="D1487" s="63"/>
      <c r="E1487"/>
      <c r="F1487" s="31"/>
      <c r="G1487" s="19"/>
      <c r="H1487" s="84"/>
      <c r="I1487"/>
      <c r="J1487"/>
      <c r="K1487"/>
    </row>
    <row r="1488" spans="2:11" x14ac:dyDescent="0.2">
      <c r="B1488" s="42"/>
      <c r="C1488" s="54"/>
      <c r="D1488" s="63"/>
      <c r="E1488"/>
      <c r="F1488" s="31"/>
      <c r="G1488" s="19"/>
      <c r="H1488" s="84"/>
      <c r="I1488"/>
      <c r="J1488"/>
      <c r="K1488"/>
    </row>
    <row r="1489" spans="2:11" x14ac:dyDescent="0.2">
      <c r="B1489" s="42"/>
      <c r="C1489" s="54"/>
      <c r="D1489" s="63"/>
      <c r="E1489"/>
      <c r="F1489" s="31"/>
      <c r="G1489" s="19"/>
      <c r="H1489" s="84"/>
      <c r="I1489"/>
      <c r="J1489"/>
      <c r="K1489"/>
    </row>
    <row r="1490" spans="2:11" x14ac:dyDescent="0.2">
      <c r="B1490" s="42"/>
      <c r="C1490" s="54"/>
      <c r="D1490" s="63"/>
      <c r="E1490"/>
      <c r="F1490" s="31"/>
      <c r="G1490" s="19"/>
      <c r="H1490" s="84"/>
      <c r="I1490"/>
      <c r="J1490"/>
      <c r="K1490"/>
    </row>
    <row r="1491" spans="2:11" x14ac:dyDescent="0.2">
      <c r="B1491" s="42"/>
      <c r="C1491" s="54"/>
      <c r="D1491" s="63"/>
      <c r="E1491"/>
      <c r="F1491" s="31"/>
      <c r="G1491" s="19"/>
      <c r="H1491" s="84"/>
      <c r="I1491"/>
      <c r="J1491"/>
      <c r="K1491"/>
    </row>
    <row r="1492" spans="2:11" x14ac:dyDescent="0.2">
      <c r="B1492" s="42"/>
      <c r="C1492" s="54"/>
      <c r="D1492" s="63"/>
      <c r="E1492"/>
      <c r="F1492" s="31"/>
      <c r="G1492" s="19"/>
      <c r="H1492" s="84"/>
      <c r="I1492"/>
      <c r="J1492"/>
      <c r="K1492"/>
    </row>
    <row r="1493" spans="2:11" x14ac:dyDescent="0.2">
      <c r="B1493" s="42"/>
      <c r="C1493" s="54"/>
      <c r="D1493" s="63"/>
      <c r="E1493"/>
      <c r="F1493" s="31"/>
      <c r="G1493" s="19"/>
      <c r="H1493" s="84"/>
      <c r="I1493"/>
      <c r="J1493"/>
      <c r="K1493"/>
    </row>
    <row r="1494" spans="2:11" x14ac:dyDescent="0.2">
      <c r="B1494" s="42"/>
      <c r="C1494" s="54"/>
      <c r="D1494" s="63"/>
      <c r="E1494"/>
      <c r="F1494" s="31"/>
      <c r="G1494" s="19"/>
      <c r="H1494" s="84"/>
      <c r="I1494"/>
      <c r="J1494"/>
      <c r="K1494"/>
    </row>
    <row r="1495" spans="2:11" x14ac:dyDescent="0.2">
      <c r="B1495" s="42"/>
      <c r="C1495" s="54"/>
      <c r="D1495" s="63"/>
      <c r="E1495"/>
      <c r="F1495" s="31"/>
      <c r="G1495" s="19"/>
      <c r="H1495" s="84"/>
      <c r="I1495"/>
      <c r="J1495"/>
      <c r="K1495"/>
    </row>
    <row r="1496" spans="2:11" x14ac:dyDescent="0.2">
      <c r="B1496" s="42"/>
      <c r="C1496" s="54"/>
      <c r="D1496" s="63"/>
      <c r="E1496"/>
      <c r="F1496" s="31"/>
      <c r="G1496" s="19"/>
      <c r="H1496" s="84"/>
      <c r="I1496"/>
      <c r="J1496"/>
      <c r="K1496"/>
    </row>
    <row r="1497" spans="2:11" x14ac:dyDescent="0.2">
      <c r="B1497" s="42"/>
      <c r="C1497" s="54"/>
      <c r="D1497" s="63"/>
      <c r="E1497"/>
      <c r="F1497" s="31"/>
      <c r="G1497" s="19"/>
      <c r="H1497" s="84"/>
      <c r="I1497"/>
      <c r="J1497"/>
      <c r="K1497"/>
    </row>
    <row r="1498" spans="2:11" x14ac:dyDescent="0.2">
      <c r="B1498" s="42"/>
      <c r="C1498" s="54"/>
      <c r="D1498" s="63"/>
      <c r="E1498"/>
      <c r="F1498" s="31"/>
      <c r="G1498" s="19"/>
      <c r="H1498" s="84"/>
      <c r="I1498"/>
      <c r="J1498"/>
      <c r="K1498"/>
    </row>
    <row r="1499" spans="2:11" x14ac:dyDescent="0.2">
      <c r="B1499" s="42"/>
      <c r="C1499" s="54"/>
      <c r="D1499" s="63"/>
      <c r="E1499"/>
      <c r="F1499" s="31"/>
      <c r="G1499" s="19"/>
      <c r="H1499" s="84"/>
      <c r="I1499"/>
      <c r="J1499"/>
      <c r="K1499"/>
    </row>
    <row r="1500" spans="2:11" x14ac:dyDescent="0.2">
      <c r="B1500" s="42"/>
      <c r="C1500" s="54"/>
      <c r="D1500" s="63"/>
      <c r="E1500"/>
      <c r="F1500" s="31"/>
      <c r="G1500" s="19"/>
      <c r="H1500" s="84"/>
      <c r="I1500"/>
      <c r="J1500"/>
      <c r="K1500"/>
    </row>
    <row r="1501" spans="2:11" x14ac:dyDescent="0.2">
      <c r="B1501" s="42"/>
      <c r="C1501" s="54"/>
      <c r="D1501" s="63"/>
      <c r="E1501"/>
      <c r="F1501" s="31"/>
      <c r="G1501" s="19"/>
      <c r="H1501" s="84"/>
      <c r="I1501"/>
      <c r="J1501"/>
      <c r="K1501"/>
    </row>
    <row r="1502" spans="2:11" x14ac:dyDescent="0.2">
      <c r="B1502" s="42"/>
      <c r="C1502" s="54"/>
      <c r="D1502" s="63"/>
      <c r="E1502"/>
      <c r="F1502" s="31"/>
      <c r="G1502" s="19"/>
      <c r="H1502" s="84"/>
      <c r="I1502"/>
      <c r="J1502"/>
      <c r="K1502"/>
    </row>
    <row r="1503" spans="2:11" x14ac:dyDescent="0.2">
      <c r="B1503" s="42"/>
      <c r="C1503" s="54"/>
      <c r="D1503" s="63"/>
      <c r="E1503"/>
      <c r="F1503" s="31"/>
      <c r="G1503" s="19"/>
      <c r="H1503" s="84"/>
      <c r="I1503"/>
      <c r="J1503"/>
      <c r="K1503"/>
    </row>
    <row r="1504" spans="2:11" x14ac:dyDescent="0.2">
      <c r="B1504" s="42"/>
      <c r="C1504" s="54"/>
      <c r="D1504" s="63"/>
      <c r="E1504"/>
      <c r="F1504" s="31"/>
      <c r="G1504" s="19"/>
      <c r="H1504" s="84"/>
      <c r="I1504"/>
      <c r="J1504"/>
      <c r="K1504"/>
    </row>
    <row r="1505" spans="2:11" x14ac:dyDescent="0.2">
      <c r="B1505" s="42"/>
      <c r="C1505" s="54"/>
      <c r="D1505" s="63"/>
      <c r="E1505"/>
      <c r="F1505" s="31"/>
      <c r="G1505" s="19"/>
      <c r="H1505" s="84"/>
      <c r="I1505"/>
      <c r="J1505"/>
      <c r="K1505"/>
    </row>
    <row r="1506" spans="2:11" x14ac:dyDescent="0.2">
      <c r="B1506" s="42"/>
      <c r="C1506" s="54"/>
      <c r="D1506" s="63"/>
      <c r="E1506"/>
      <c r="F1506" s="31"/>
      <c r="G1506" s="19"/>
      <c r="H1506" s="84"/>
      <c r="I1506"/>
      <c r="J1506"/>
      <c r="K1506"/>
    </row>
    <row r="1507" spans="2:11" x14ac:dyDescent="0.2">
      <c r="B1507" s="42"/>
      <c r="C1507" s="54"/>
      <c r="D1507" s="63"/>
      <c r="E1507"/>
      <c r="F1507" s="31"/>
      <c r="G1507" s="19"/>
      <c r="H1507" s="84"/>
      <c r="I1507"/>
      <c r="J1507"/>
      <c r="K1507"/>
    </row>
    <row r="1508" spans="2:11" x14ac:dyDescent="0.2">
      <c r="B1508" s="42"/>
      <c r="C1508" s="54"/>
      <c r="D1508" s="63"/>
      <c r="E1508"/>
      <c r="F1508" s="31"/>
      <c r="G1508" s="19"/>
      <c r="H1508" s="84"/>
      <c r="I1508"/>
      <c r="J1508"/>
      <c r="K1508"/>
    </row>
    <row r="1509" spans="2:11" x14ac:dyDescent="0.2">
      <c r="B1509" s="42"/>
      <c r="C1509" s="54"/>
      <c r="D1509" s="63"/>
      <c r="E1509"/>
      <c r="F1509" s="31"/>
      <c r="G1509" s="19"/>
      <c r="H1509" s="84"/>
      <c r="I1509"/>
      <c r="J1509"/>
      <c r="K1509"/>
    </row>
    <row r="1510" spans="2:11" x14ac:dyDescent="0.2">
      <c r="B1510" s="42"/>
      <c r="C1510" s="54"/>
      <c r="D1510" s="63"/>
      <c r="E1510"/>
      <c r="F1510" s="31"/>
      <c r="G1510" s="19"/>
      <c r="H1510" s="84"/>
      <c r="I1510"/>
      <c r="J1510"/>
      <c r="K1510"/>
    </row>
    <row r="1511" spans="2:11" x14ac:dyDescent="0.2">
      <c r="B1511" s="42"/>
      <c r="C1511" s="54"/>
      <c r="D1511" s="63"/>
      <c r="E1511"/>
      <c r="F1511" s="31"/>
      <c r="G1511" s="19"/>
      <c r="H1511" s="84"/>
      <c r="I1511"/>
      <c r="J1511"/>
      <c r="K1511"/>
    </row>
    <row r="1512" spans="2:11" x14ac:dyDescent="0.2">
      <c r="B1512" s="42"/>
      <c r="C1512" s="54"/>
      <c r="D1512" s="63"/>
      <c r="E1512"/>
      <c r="F1512" s="31"/>
      <c r="G1512" s="19"/>
      <c r="H1512" s="84"/>
      <c r="I1512"/>
      <c r="J1512"/>
      <c r="K1512"/>
    </row>
    <row r="1513" spans="2:11" x14ac:dyDescent="0.2">
      <c r="B1513" s="42"/>
      <c r="C1513" s="54"/>
      <c r="D1513" s="63"/>
      <c r="E1513"/>
      <c r="F1513" s="31"/>
      <c r="G1513" s="19"/>
      <c r="H1513" s="84"/>
      <c r="I1513"/>
      <c r="J1513"/>
      <c r="K1513"/>
    </row>
    <row r="1514" spans="2:11" x14ac:dyDescent="0.2">
      <c r="B1514" s="42"/>
      <c r="C1514" s="54"/>
      <c r="D1514" s="63"/>
      <c r="E1514"/>
      <c r="F1514" s="31"/>
      <c r="G1514" s="19"/>
      <c r="H1514" s="84"/>
      <c r="I1514"/>
      <c r="J1514"/>
      <c r="K1514"/>
    </row>
    <row r="1515" spans="2:11" x14ac:dyDescent="0.2">
      <c r="B1515" s="42"/>
      <c r="C1515" s="54"/>
      <c r="D1515" s="63"/>
      <c r="E1515"/>
      <c r="F1515" s="31"/>
      <c r="G1515" s="19"/>
      <c r="H1515" s="84"/>
      <c r="I1515"/>
      <c r="J1515"/>
      <c r="K1515"/>
    </row>
    <row r="1516" spans="2:11" x14ac:dyDescent="0.2">
      <c r="B1516" s="42"/>
      <c r="C1516" s="54"/>
      <c r="D1516" s="63"/>
      <c r="E1516"/>
      <c r="F1516" s="31"/>
      <c r="G1516" s="19"/>
      <c r="H1516" s="84"/>
      <c r="I1516"/>
      <c r="J1516"/>
      <c r="K1516"/>
    </row>
    <row r="1517" spans="2:11" x14ac:dyDescent="0.2">
      <c r="B1517" s="42"/>
      <c r="C1517" s="54"/>
      <c r="D1517" s="63"/>
      <c r="E1517"/>
      <c r="F1517" s="31"/>
      <c r="G1517" s="19"/>
      <c r="H1517" s="84"/>
      <c r="I1517"/>
      <c r="J1517"/>
      <c r="K1517"/>
    </row>
    <row r="1518" spans="2:11" x14ac:dyDescent="0.2">
      <c r="B1518" s="42"/>
      <c r="C1518" s="54"/>
      <c r="D1518" s="63"/>
      <c r="E1518"/>
      <c r="F1518" s="31"/>
      <c r="G1518" s="19"/>
      <c r="H1518" s="84"/>
      <c r="I1518"/>
      <c r="J1518"/>
      <c r="K1518"/>
    </row>
    <row r="1519" spans="2:11" x14ac:dyDescent="0.2">
      <c r="B1519" s="42"/>
      <c r="C1519" s="54"/>
      <c r="D1519" s="63"/>
      <c r="E1519"/>
      <c r="F1519" s="31"/>
      <c r="G1519" s="19"/>
      <c r="H1519" s="84"/>
      <c r="I1519"/>
      <c r="J1519"/>
      <c r="K1519"/>
    </row>
    <row r="1520" spans="2:11" x14ac:dyDescent="0.2">
      <c r="B1520" s="42"/>
      <c r="C1520" s="54"/>
      <c r="D1520" s="63"/>
      <c r="E1520"/>
      <c r="F1520" s="31"/>
      <c r="G1520" s="19"/>
      <c r="H1520" s="84"/>
      <c r="I1520"/>
      <c r="J1520"/>
      <c r="K1520"/>
    </row>
    <row r="1521" spans="2:11" x14ac:dyDescent="0.2">
      <c r="B1521" s="42"/>
      <c r="C1521" s="54"/>
      <c r="D1521" s="63"/>
      <c r="E1521"/>
      <c r="F1521" s="31"/>
      <c r="G1521" s="19"/>
      <c r="H1521" s="84"/>
      <c r="I1521"/>
      <c r="J1521"/>
      <c r="K1521"/>
    </row>
    <row r="1522" spans="2:11" x14ac:dyDescent="0.2">
      <c r="B1522" s="42"/>
      <c r="C1522" s="54"/>
      <c r="D1522" s="63"/>
      <c r="E1522"/>
      <c r="F1522" s="31"/>
      <c r="G1522" s="19"/>
      <c r="H1522" s="84"/>
      <c r="I1522"/>
      <c r="J1522"/>
      <c r="K1522"/>
    </row>
    <row r="1523" spans="2:11" x14ac:dyDescent="0.2">
      <c r="B1523" s="42"/>
      <c r="C1523" s="54"/>
      <c r="D1523" s="63"/>
      <c r="E1523"/>
      <c r="F1523" s="31"/>
      <c r="G1523" s="19"/>
      <c r="H1523" s="84"/>
      <c r="I1523"/>
      <c r="J1523"/>
      <c r="K1523"/>
    </row>
    <row r="1524" spans="2:11" x14ac:dyDescent="0.2">
      <c r="B1524" s="42"/>
      <c r="C1524" s="54"/>
      <c r="D1524" s="63"/>
      <c r="E1524"/>
      <c r="F1524" s="31"/>
      <c r="G1524" s="19"/>
      <c r="H1524" s="84"/>
      <c r="I1524"/>
      <c r="J1524"/>
      <c r="K1524"/>
    </row>
    <row r="1525" spans="2:11" x14ac:dyDescent="0.2">
      <c r="B1525" s="42"/>
      <c r="C1525" s="54"/>
      <c r="D1525" s="63"/>
      <c r="E1525"/>
      <c r="F1525" s="31"/>
      <c r="G1525" s="19"/>
      <c r="H1525" s="84"/>
      <c r="I1525"/>
      <c r="J1525"/>
      <c r="K1525"/>
    </row>
    <row r="1526" spans="2:11" x14ac:dyDescent="0.2">
      <c r="B1526" s="42"/>
      <c r="C1526" s="54"/>
      <c r="D1526" s="63"/>
      <c r="E1526"/>
      <c r="F1526" s="31"/>
      <c r="G1526" s="19"/>
      <c r="H1526" s="84"/>
      <c r="I1526"/>
      <c r="J1526"/>
      <c r="K1526"/>
    </row>
    <row r="1527" spans="2:11" x14ac:dyDescent="0.2">
      <c r="B1527" s="42"/>
      <c r="C1527" s="54"/>
      <c r="D1527" s="63"/>
      <c r="E1527"/>
      <c r="F1527" s="31"/>
      <c r="G1527" s="19"/>
      <c r="H1527" s="84"/>
      <c r="I1527"/>
      <c r="J1527"/>
      <c r="K1527"/>
    </row>
    <row r="1528" spans="2:11" x14ac:dyDescent="0.2">
      <c r="B1528" s="42"/>
      <c r="C1528" s="54"/>
      <c r="D1528" s="63"/>
      <c r="E1528"/>
      <c r="F1528" s="31"/>
      <c r="G1528" s="19"/>
      <c r="H1528" s="84"/>
      <c r="I1528"/>
      <c r="J1528"/>
      <c r="K1528"/>
    </row>
    <row r="1529" spans="2:11" x14ac:dyDescent="0.2">
      <c r="B1529" s="42"/>
      <c r="C1529" s="54"/>
      <c r="D1529" s="63"/>
      <c r="E1529"/>
      <c r="F1529" s="31"/>
      <c r="G1529" s="19"/>
      <c r="H1529" s="84"/>
      <c r="I1529"/>
      <c r="J1529"/>
      <c r="K1529"/>
    </row>
    <row r="1530" spans="2:11" x14ac:dyDescent="0.2">
      <c r="B1530" s="42"/>
      <c r="C1530" s="54"/>
      <c r="D1530" s="63"/>
      <c r="E1530"/>
      <c r="F1530" s="31"/>
      <c r="G1530" s="19"/>
      <c r="H1530" s="84"/>
      <c r="I1530"/>
      <c r="J1530"/>
      <c r="K1530"/>
    </row>
    <row r="1531" spans="2:11" x14ac:dyDescent="0.2">
      <c r="B1531" s="42"/>
      <c r="C1531" s="54"/>
      <c r="D1531" s="63"/>
      <c r="E1531"/>
      <c r="F1531" s="31"/>
      <c r="G1531" s="19"/>
      <c r="H1531" s="84"/>
      <c r="I1531"/>
      <c r="J1531"/>
      <c r="K1531"/>
    </row>
    <row r="1532" spans="2:11" x14ac:dyDescent="0.2">
      <c r="B1532" s="42"/>
      <c r="C1532" s="54"/>
      <c r="D1532" s="63"/>
      <c r="E1532"/>
      <c r="F1532" s="31"/>
      <c r="G1532" s="19"/>
      <c r="H1532" s="84"/>
      <c r="I1532"/>
      <c r="J1532"/>
      <c r="K1532"/>
    </row>
    <row r="1533" spans="2:11" x14ac:dyDescent="0.2">
      <c r="B1533" s="42"/>
      <c r="C1533" s="54"/>
      <c r="D1533" s="63"/>
      <c r="E1533"/>
      <c r="F1533" s="31"/>
      <c r="G1533" s="19"/>
      <c r="H1533" s="84"/>
      <c r="I1533"/>
      <c r="J1533"/>
      <c r="K1533"/>
    </row>
    <row r="1534" spans="2:11" x14ac:dyDescent="0.2">
      <c r="B1534" s="42"/>
      <c r="C1534" s="54"/>
      <c r="D1534" s="63"/>
      <c r="E1534"/>
      <c r="F1534" s="31"/>
      <c r="G1534" s="19"/>
      <c r="H1534" s="84"/>
      <c r="I1534"/>
      <c r="J1534"/>
      <c r="K1534"/>
    </row>
    <row r="1535" spans="2:11" x14ac:dyDescent="0.2">
      <c r="B1535" s="42"/>
      <c r="C1535" s="54"/>
      <c r="D1535" s="63"/>
      <c r="E1535"/>
      <c r="F1535" s="31"/>
      <c r="G1535" s="19"/>
      <c r="H1535" s="84"/>
      <c r="I1535"/>
      <c r="J1535"/>
      <c r="K1535"/>
    </row>
    <row r="1536" spans="2:11" x14ac:dyDescent="0.2">
      <c r="B1536" s="42"/>
      <c r="C1536" s="54"/>
      <c r="D1536" s="63"/>
      <c r="E1536"/>
      <c r="F1536" s="31"/>
      <c r="G1536" s="19"/>
      <c r="H1536" s="84"/>
      <c r="I1536"/>
      <c r="J1536"/>
      <c r="K1536"/>
    </row>
    <row r="1537" spans="2:11" x14ac:dyDescent="0.2">
      <c r="B1537" s="42"/>
      <c r="C1537" s="54"/>
      <c r="D1537" s="63"/>
      <c r="E1537"/>
      <c r="F1537" s="31"/>
      <c r="G1537" s="19"/>
      <c r="H1537" s="84"/>
      <c r="I1537"/>
      <c r="J1537"/>
      <c r="K1537"/>
    </row>
    <row r="1538" spans="2:11" x14ac:dyDescent="0.2">
      <c r="B1538" s="42"/>
      <c r="C1538" s="54"/>
      <c r="D1538" s="63"/>
      <c r="E1538"/>
      <c r="F1538" s="31"/>
      <c r="G1538" s="19"/>
      <c r="H1538" s="84"/>
      <c r="I1538"/>
      <c r="J1538"/>
      <c r="K1538"/>
    </row>
    <row r="1539" spans="2:11" x14ac:dyDescent="0.2">
      <c r="B1539" s="42"/>
      <c r="C1539" s="54"/>
      <c r="D1539" s="63"/>
      <c r="E1539"/>
      <c r="F1539" s="31"/>
      <c r="G1539" s="19"/>
      <c r="H1539" s="84"/>
      <c r="I1539"/>
      <c r="J1539"/>
      <c r="K1539"/>
    </row>
    <row r="1540" spans="2:11" x14ac:dyDescent="0.2">
      <c r="B1540" s="42"/>
      <c r="C1540" s="54"/>
      <c r="D1540" s="63"/>
      <c r="E1540"/>
      <c r="F1540" s="31"/>
      <c r="G1540" s="19"/>
      <c r="H1540" s="84"/>
      <c r="I1540"/>
      <c r="J1540"/>
      <c r="K1540"/>
    </row>
    <row r="1541" spans="2:11" x14ac:dyDescent="0.2">
      <c r="B1541" s="42"/>
      <c r="C1541" s="54"/>
      <c r="D1541" s="63"/>
      <c r="E1541"/>
      <c r="F1541" s="31"/>
      <c r="G1541" s="19"/>
      <c r="H1541" s="84"/>
      <c r="I1541"/>
      <c r="J1541"/>
      <c r="K1541"/>
    </row>
    <row r="1542" spans="2:11" x14ac:dyDescent="0.2">
      <c r="B1542" s="42"/>
      <c r="C1542" s="54"/>
      <c r="D1542" s="63"/>
      <c r="E1542"/>
      <c r="F1542" s="31"/>
      <c r="G1542" s="19"/>
      <c r="H1542" s="84"/>
      <c r="I1542"/>
      <c r="J1542"/>
      <c r="K1542"/>
    </row>
    <row r="1543" spans="2:11" x14ac:dyDescent="0.2">
      <c r="B1543" s="42"/>
      <c r="C1543" s="54"/>
      <c r="D1543" s="63"/>
      <c r="E1543"/>
      <c r="F1543" s="31"/>
      <c r="G1543" s="19"/>
      <c r="H1543" s="84"/>
      <c r="I1543"/>
      <c r="J1543"/>
      <c r="K1543"/>
    </row>
    <row r="1544" spans="2:11" x14ac:dyDescent="0.2">
      <c r="B1544" s="42"/>
      <c r="C1544" s="54"/>
      <c r="D1544" s="63"/>
      <c r="E1544"/>
      <c r="F1544" s="31"/>
      <c r="G1544" s="19"/>
      <c r="H1544" s="84"/>
      <c r="I1544"/>
      <c r="J1544"/>
      <c r="K1544"/>
    </row>
    <row r="1545" spans="2:11" x14ac:dyDescent="0.2">
      <c r="B1545" s="42"/>
      <c r="C1545" s="54"/>
      <c r="D1545" s="63"/>
      <c r="E1545"/>
      <c r="F1545" s="31"/>
      <c r="G1545" s="19"/>
      <c r="H1545" s="84"/>
      <c r="I1545"/>
      <c r="J1545"/>
      <c r="K1545"/>
    </row>
    <row r="1546" spans="2:11" x14ac:dyDescent="0.2">
      <c r="B1546" s="42"/>
      <c r="C1546" s="54"/>
      <c r="D1546" s="63"/>
      <c r="E1546"/>
      <c r="F1546" s="31"/>
      <c r="G1546" s="19"/>
      <c r="H1546" s="84"/>
      <c r="I1546"/>
      <c r="J1546"/>
      <c r="K1546"/>
    </row>
    <row r="1547" spans="2:11" x14ac:dyDescent="0.2">
      <c r="B1547" s="42"/>
      <c r="C1547" s="54"/>
      <c r="D1547" s="63"/>
      <c r="E1547"/>
      <c r="F1547" s="31"/>
      <c r="G1547" s="19"/>
      <c r="H1547" s="84"/>
      <c r="I1547"/>
      <c r="J1547"/>
      <c r="K1547"/>
    </row>
    <row r="1548" spans="2:11" x14ac:dyDescent="0.2">
      <c r="B1548" s="42"/>
      <c r="C1548" s="54"/>
      <c r="D1548" s="63"/>
      <c r="E1548"/>
      <c r="F1548" s="31"/>
      <c r="G1548" s="19"/>
      <c r="H1548" s="84"/>
      <c r="I1548"/>
      <c r="J1548"/>
      <c r="K1548"/>
    </row>
    <row r="1549" spans="2:11" x14ac:dyDescent="0.2">
      <c r="B1549" s="42"/>
      <c r="C1549" s="54"/>
      <c r="D1549" s="63"/>
      <c r="E1549"/>
      <c r="F1549" s="31"/>
      <c r="G1549" s="19"/>
      <c r="H1549" s="84"/>
      <c r="I1549"/>
      <c r="J1549"/>
      <c r="K1549"/>
    </row>
    <row r="1550" spans="2:11" x14ac:dyDescent="0.2">
      <c r="B1550" s="42"/>
      <c r="C1550" s="54"/>
      <c r="D1550" s="63"/>
      <c r="E1550"/>
      <c r="F1550" s="31"/>
      <c r="G1550" s="19"/>
      <c r="H1550" s="84"/>
      <c r="I1550"/>
      <c r="J1550"/>
      <c r="K1550"/>
    </row>
    <row r="1551" spans="2:11" x14ac:dyDescent="0.2">
      <c r="B1551" s="42"/>
      <c r="C1551" s="54"/>
      <c r="D1551" s="63"/>
      <c r="E1551"/>
      <c r="F1551" s="31"/>
      <c r="G1551" s="19"/>
      <c r="H1551" s="84"/>
      <c r="I1551"/>
      <c r="J1551"/>
      <c r="K1551"/>
    </row>
    <row r="1552" spans="2:11" x14ac:dyDescent="0.2">
      <c r="B1552" s="42"/>
      <c r="C1552" s="54"/>
      <c r="D1552" s="63"/>
      <c r="E1552"/>
      <c r="F1552" s="31"/>
      <c r="G1552" s="19"/>
      <c r="H1552" s="84"/>
      <c r="I1552"/>
      <c r="J1552"/>
      <c r="K1552"/>
    </row>
    <row r="1553" spans="2:11" x14ac:dyDescent="0.2">
      <c r="B1553" s="42"/>
      <c r="C1553" s="54"/>
      <c r="D1553" s="63"/>
      <c r="E1553"/>
      <c r="F1553" s="31"/>
      <c r="G1553" s="19"/>
      <c r="H1553" s="84"/>
      <c r="I1553"/>
      <c r="J1553"/>
      <c r="K1553"/>
    </row>
    <row r="1554" spans="2:11" x14ac:dyDescent="0.2">
      <c r="B1554" s="42"/>
      <c r="C1554" s="54"/>
      <c r="D1554" s="63"/>
      <c r="E1554"/>
      <c r="F1554" s="31"/>
      <c r="G1554" s="19"/>
      <c r="H1554" s="84"/>
      <c r="I1554"/>
      <c r="J1554"/>
      <c r="K1554"/>
    </row>
    <row r="1555" spans="2:11" x14ac:dyDescent="0.2">
      <c r="B1555" s="42"/>
      <c r="C1555" s="54"/>
      <c r="D1555" s="63"/>
      <c r="E1555"/>
      <c r="F1555" s="31"/>
      <c r="G1555" s="19"/>
      <c r="H1555" s="84"/>
      <c r="I1555"/>
      <c r="J1555"/>
      <c r="K1555"/>
    </row>
    <row r="1556" spans="2:11" x14ac:dyDescent="0.2">
      <c r="B1556" s="42"/>
      <c r="C1556" s="54"/>
      <c r="D1556" s="63"/>
      <c r="E1556"/>
      <c r="F1556" s="31"/>
      <c r="G1556" s="19"/>
      <c r="H1556" s="84"/>
      <c r="I1556"/>
      <c r="J1556"/>
      <c r="K1556"/>
    </row>
    <row r="1557" spans="2:11" x14ac:dyDescent="0.2">
      <c r="B1557" s="42"/>
      <c r="C1557" s="54"/>
      <c r="D1557" s="63"/>
      <c r="E1557"/>
      <c r="F1557" s="31"/>
      <c r="G1557" s="19"/>
      <c r="H1557" s="84"/>
      <c r="I1557"/>
      <c r="J1557"/>
      <c r="K1557"/>
    </row>
    <row r="1558" spans="2:11" x14ac:dyDescent="0.2">
      <c r="B1558" s="42"/>
      <c r="C1558" s="54"/>
      <c r="D1558" s="63"/>
      <c r="E1558"/>
      <c r="F1558" s="31"/>
      <c r="G1558" s="19"/>
      <c r="H1558" s="84"/>
      <c r="I1558"/>
      <c r="J1558"/>
      <c r="K1558"/>
    </row>
    <row r="1559" spans="2:11" x14ac:dyDescent="0.2">
      <c r="B1559" s="42"/>
      <c r="C1559" s="54"/>
      <c r="D1559" s="63"/>
      <c r="E1559"/>
      <c r="F1559" s="31"/>
      <c r="G1559" s="19"/>
      <c r="H1559" s="84"/>
      <c r="I1559"/>
      <c r="J1559"/>
      <c r="K1559"/>
    </row>
    <row r="1560" spans="2:11" x14ac:dyDescent="0.2">
      <c r="B1560" s="42"/>
      <c r="C1560" s="54"/>
      <c r="D1560" s="63"/>
      <c r="E1560"/>
      <c r="F1560" s="31"/>
      <c r="G1560" s="19"/>
      <c r="H1560" s="84"/>
      <c r="I1560"/>
      <c r="J1560"/>
      <c r="K1560"/>
    </row>
    <row r="1561" spans="2:11" x14ac:dyDescent="0.2">
      <c r="B1561" s="42"/>
      <c r="C1561" s="54"/>
      <c r="D1561" s="63"/>
      <c r="E1561"/>
      <c r="F1561" s="31"/>
      <c r="G1561" s="19"/>
      <c r="H1561" s="84"/>
      <c r="I1561"/>
      <c r="J1561"/>
      <c r="K1561"/>
    </row>
    <row r="1562" spans="2:11" x14ac:dyDescent="0.2">
      <c r="B1562" s="42"/>
      <c r="C1562" s="54"/>
      <c r="D1562" s="63"/>
      <c r="E1562"/>
      <c r="F1562" s="31"/>
      <c r="G1562" s="19"/>
      <c r="H1562" s="84"/>
      <c r="I1562"/>
      <c r="J1562"/>
      <c r="K1562"/>
    </row>
    <row r="1563" spans="2:11" x14ac:dyDescent="0.2">
      <c r="B1563" s="42"/>
      <c r="C1563" s="54"/>
      <c r="D1563" s="63"/>
      <c r="E1563"/>
      <c r="F1563" s="31"/>
      <c r="G1563" s="19"/>
      <c r="H1563" s="84"/>
      <c r="I1563"/>
      <c r="J1563"/>
      <c r="K1563"/>
    </row>
    <row r="1564" spans="2:11" x14ac:dyDescent="0.2">
      <c r="B1564" s="42"/>
      <c r="C1564" s="54"/>
      <c r="D1564" s="63"/>
      <c r="E1564"/>
      <c r="F1564" s="31"/>
      <c r="G1564" s="19"/>
      <c r="H1564" s="84"/>
      <c r="I1564"/>
      <c r="J1564"/>
      <c r="K1564"/>
    </row>
    <row r="1565" spans="2:11" x14ac:dyDescent="0.2">
      <c r="B1565" s="42"/>
      <c r="C1565" s="54"/>
      <c r="D1565" s="63"/>
      <c r="E1565"/>
      <c r="F1565" s="31"/>
      <c r="G1565" s="19"/>
      <c r="H1565" s="84"/>
      <c r="I1565"/>
      <c r="J1565"/>
      <c r="K1565"/>
    </row>
    <row r="1566" spans="2:11" x14ac:dyDescent="0.2">
      <c r="B1566" s="42"/>
      <c r="C1566" s="54"/>
      <c r="D1566" s="63"/>
      <c r="E1566"/>
      <c r="F1566" s="31"/>
      <c r="G1566" s="19"/>
      <c r="H1566" s="84"/>
      <c r="I1566"/>
      <c r="J1566"/>
      <c r="K1566"/>
    </row>
    <row r="1567" spans="2:11" x14ac:dyDescent="0.2">
      <c r="B1567" s="42"/>
      <c r="C1567" s="54"/>
      <c r="D1567" s="63"/>
      <c r="E1567"/>
      <c r="F1567" s="31"/>
      <c r="G1567" s="19"/>
      <c r="H1567" s="84"/>
      <c r="I1567"/>
      <c r="J1567"/>
      <c r="K1567"/>
    </row>
    <row r="1568" spans="2:11" x14ac:dyDescent="0.2">
      <c r="B1568" s="42"/>
      <c r="C1568" s="54"/>
      <c r="D1568" s="63"/>
      <c r="E1568"/>
      <c r="F1568" s="31"/>
      <c r="G1568" s="19"/>
      <c r="H1568" s="84"/>
      <c r="I1568"/>
      <c r="J1568"/>
      <c r="K1568"/>
    </row>
    <row r="1569" spans="2:11" x14ac:dyDescent="0.2">
      <c r="B1569" s="42"/>
      <c r="C1569" s="54"/>
      <c r="D1569" s="63"/>
      <c r="E1569"/>
      <c r="F1569" s="31"/>
      <c r="G1569" s="19"/>
      <c r="H1569" s="84"/>
      <c r="I1569"/>
      <c r="J1569"/>
      <c r="K1569"/>
    </row>
    <row r="1570" spans="2:11" x14ac:dyDescent="0.2">
      <c r="B1570" s="42"/>
      <c r="C1570" s="54"/>
      <c r="D1570" s="63"/>
      <c r="E1570"/>
      <c r="F1570" s="31"/>
      <c r="G1570" s="19"/>
      <c r="H1570" s="84"/>
      <c r="I1570"/>
      <c r="J1570"/>
      <c r="K1570"/>
    </row>
    <row r="1571" spans="2:11" x14ac:dyDescent="0.2">
      <c r="B1571" s="42"/>
      <c r="C1571" s="54"/>
      <c r="D1571" s="63"/>
      <c r="E1571"/>
      <c r="F1571" s="31"/>
      <c r="G1571" s="19"/>
      <c r="H1571" s="84"/>
      <c r="I1571"/>
      <c r="J1571"/>
      <c r="K1571"/>
    </row>
    <row r="1572" spans="2:11" x14ac:dyDescent="0.2">
      <c r="B1572" s="42"/>
      <c r="C1572" s="54"/>
      <c r="D1572" s="63"/>
      <c r="E1572"/>
      <c r="F1572" s="31"/>
      <c r="G1572" s="19"/>
      <c r="H1572" s="84"/>
      <c r="I1572"/>
      <c r="J1572"/>
      <c r="K1572"/>
    </row>
    <row r="1573" spans="2:11" x14ac:dyDescent="0.2">
      <c r="B1573" s="42"/>
      <c r="C1573" s="54"/>
      <c r="D1573" s="63"/>
      <c r="E1573"/>
      <c r="F1573" s="31"/>
      <c r="G1573" s="19"/>
      <c r="H1573" s="84"/>
      <c r="I1573"/>
      <c r="J1573"/>
      <c r="K1573"/>
    </row>
    <row r="1574" spans="2:11" x14ac:dyDescent="0.2">
      <c r="B1574" s="42"/>
      <c r="C1574" s="54"/>
      <c r="D1574" s="63"/>
      <c r="E1574"/>
      <c r="F1574" s="31"/>
      <c r="G1574" s="19"/>
      <c r="H1574" s="84"/>
      <c r="I1574"/>
      <c r="J1574"/>
      <c r="K1574"/>
    </row>
    <row r="1575" spans="2:11" x14ac:dyDescent="0.2">
      <c r="B1575" s="42"/>
      <c r="C1575" s="54"/>
      <c r="D1575" s="63"/>
      <c r="E1575"/>
      <c r="F1575" s="31"/>
      <c r="G1575" s="19"/>
      <c r="H1575" s="84"/>
      <c r="I1575"/>
      <c r="J1575"/>
      <c r="K1575"/>
    </row>
    <row r="1576" spans="2:11" x14ac:dyDescent="0.2">
      <c r="B1576" s="42"/>
      <c r="C1576" s="54"/>
      <c r="D1576" s="63"/>
      <c r="E1576"/>
      <c r="F1576" s="31"/>
      <c r="G1576" s="19"/>
      <c r="H1576" s="84"/>
      <c r="I1576"/>
      <c r="J1576"/>
      <c r="K1576"/>
    </row>
    <row r="1577" spans="2:11" x14ac:dyDescent="0.2">
      <c r="B1577" s="42"/>
      <c r="C1577" s="54"/>
      <c r="D1577" s="63"/>
      <c r="E1577"/>
      <c r="F1577" s="31"/>
      <c r="G1577" s="19"/>
      <c r="H1577" s="84"/>
      <c r="I1577"/>
      <c r="J1577"/>
      <c r="K1577"/>
    </row>
    <row r="1578" spans="2:11" x14ac:dyDescent="0.2">
      <c r="B1578" s="42"/>
      <c r="C1578" s="54"/>
      <c r="D1578" s="63"/>
      <c r="E1578"/>
      <c r="F1578" s="31"/>
      <c r="G1578" s="19"/>
      <c r="H1578" s="84"/>
      <c r="I1578"/>
      <c r="J1578"/>
      <c r="K1578"/>
    </row>
    <row r="1579" spans="2:11" x14ac:dyDescent="0.2">
      <c r="B1579" s="42"/>
      <c r="C1579" s="54"/>
      <c r="D1579" s="63"/>
      <c r="E1579"/>
      <c r="F1579" s="31"/>
      <c r="G1579" s="19"/>
      <c r="H1579" s="84"/>
      <c r="I1579"/>
      <c r="J1579"/>
      <c r="K1579"/>
    </row>
    <row r="1580" spans="2:11" x14ac:dyDescent="0.2">
      <c r="B1580" s="42"/>
      <c r="C1580" s="54"/>
      <c r="D1580" s="63"/>
      <c r="E1580"/>
      <c r="F1580" s="31"/>
      <c r="G1580" s="19"/>
      <c r="H1580" s="84"/>
      <c r="I1580"/>
      <c r="J1580"/>
      <c r="K1580"/>
    </row>
    <row r="1581" spans="2:11" x14ac:dyDescent="0.2">
      <c r="B1581" s="42"/>
      <c r="C1581" s="54"/>
      <c r="D1581" s="63"/>
      <c r="E1581"/>
      <c r="F1581" s="31"/>
      <c r="G1581" s="19"/>
      <c r="H1581" s="84"/>
      <c r="I1581"/>
      <c r="J1581"/>
      <c r="K1581"/>
    </row>
    <row r="1582" spans="2:11" x14ac:dyDescent="0.2">
      <c r="B1582" s="42"/>
      <c r="C1582" s="54"/>
      <c r="D1582" s="63"/>
      <c r="E1582"/>
      <c r="F1582" s="31"/>
      <c r="G1582" s="19"/>
      <c r="H1582" s="84"/>
      <c r="I1582"/>
      <c r="J1582"/>
      <c r="K1582"/>
    </row>
    <row r="1583" spans="2:11" x14ac:dyDescent="0.2">
      <c r="B1583" s="42"/>
      <c r="C1583" s="54"/>
      <c r="D1583" s="63"/>
      <c r="E1583"/>
      <c r="F1583" s="31"/>
      <c r="G1583" s="19"/>
      <c r="H1583" s="84"/>
      <c r="I1583"/>
      <c r="J1583"/>
      <c r="K1583"/>
    </row>
    <row r="1584" spans="2:11" x14ac:dyDescent="0.2">
      <c r="B1584" s="42"/>
      <c r="C1584" s="54"/>
      <c r="D1584" s="63"/>
      <c r="E1584"/>
      <c r="F1584" s="31"/>
      <c r="G1584" s="19"/>
      <c r="H1584" s="84"/>
      <c r="I1584"/>
      <c r="J1584"/>
      <c r="K1584"/>
    </row>
    <row r="1585" spans="2:11" x14ac:dyDescent="0.2">
      <c r="B1585" s="42"/>
      <c r="C1585" s="54"/>
      <c r="D1585" s="63"/>
      <c r="E1585"/>
      <c r="F1585" s="31"/>
      <c r="G1585" s="19"/>
      <c r="H1585" s="84"/>
      <c r="I1585"/>
      <c r="J1585"/>
      <c r="K1585"/>
    </row>
    <row r="1586" spans="2:11" x14ac:dyDescent="0.2">
      <c r="B1586" s="42"/>
      <c r="C1586" s="54"/>
      <c r="D1586" s="63"/>
      <c r="E1586"/>
      <c r="F1586" s="31"/>
      <c r="G1586" s="19"/>
      <c r="H1586" s="84"/>
      <c r="I1586"/>
      <c r="J1586"/>
      <c r="K1586"/>
    </row>
    <row r="1587" spans="2:11" x14ac:dyDescent="0.2">
      <c r="B1587" s="42"/>
      <c r="C1587" s="54"/>
      <c r="D1587" s="63"/>
      <c r="E1587"/>
      <c r="F1587" s="31"/>
      <c r="G1587" s="19"/>
      <c r="H1587" s="84"/>
      <c r="I1587"/>
      <c r="J1587"/>
      <c r="K1587"/>
    </row>
    <row r="1588" spans="2:11" x14ac:dyDescent="0.2">
      <c r="B1588" s="42"/>
      <c r="C1588" s="54"/>
      <c r="D1588" s="63"/>
      <c r="E1588"/>
      <c r="F1588" s="31"/>
      <c r="G1588" s="19"/>
      <c r="H1588" s="84"/>
      <c r="I1588"/>
      <c r="J1588"/>
      <c r="K1588"/>
    </row>
    <row r="1589" spans="2:11" x14ac:dyDescent="0.2">
      <c r="B1589" s="42"/>
      <c r="C1589" s="54"/>
      <c r="D1589" s="63"/>
      <c r="E1589"/>
      <c r="F1589" s="31"/>
      <c r="G1589" s="19"/>
      <c r="H1589" s="84"/>
      <c r="I1589"/>
      <c r="J1589"/>
      <c r="K1589"/>
    </row>
    <row r="1590" spans="2:11" x14ac:dyDescent="0.2">
      <c r="B1590" s="42"/>
      <c r="C1590" s="54"/>
      <c r="D1590" s="63"/>
      <c r="E1590"/>
      <c r="F1590" s="31"/>
      <c r="G1590" s="19"/>
      <c r="H1590" s="84"/>
      <c r="I1590"/>
      <c r="J1590"/>
      <c r="K1590"/>
    </row>
    <row r="1591" spans="2:11" x14ac:dyDescent="0.2">
      <c r="B1591" s="42"/>
      <c r="C1591" s="54"/>
      <c r="D1591" s="63"/>
      <c r="E1591"/>
      <c r="F1591" s="31"/>
      <c r="G1591" s="19"/>
      <c r="H1591" s="84"/>
      <c r="I1591"/>
      <c r="J1591"/>
      <c r="K1591"/>
    </row>
    <row r="1592" spans="2:11" x14ac:dyDescent="0.2">
      <c r="B1592" s="42"/>
      <c r="C1592" s="54"/>
      <c r="D1592" s="63"/>
      <c r="E1592"/>
      <c r="F1592" s="31"/>
      <c r="G1592" s="19"/>
      <c r="H1592" s="84"/>
      <c r="I1592"/>
      <c r="J1592"/>
      <c r="K1592"/>
    </row>
    <row r="1593" spans="2:11" x14ac:dyDescent="0.2">
      <c r="B1593" s="42"/>
      <c r="C1593" s="54"/>
      <c r="D1593" s="63"/>
      <c r="E1593"/>
      <c r="F1593" s="31"/>
      <c r="G1593" s="19"/>
      <c r="H1593" s="84"/>
      <c r="I1593"/>
      <c r="J1593"/>
      <c r="K1593"/>
    </row>
    <row r="1594" spans="2:11" x14ac:dyDescent="0.2">
      <c r="B1594" s="42"/>
      <c r="C1594" s="54"/>
      <c r="D1594" s="63"/>
      <c r="E1594"/>
      <c r="F1594" s="31"/>
      <c r="G1594" s="19"/>
      <c r="H1594" s="84"/>
      <c r="I1594"/>
      <c r="J1594"/>
      <c r="K1594"/>
    </row>
    <row r="1595" spans="2:11" x14ac:dyDescent="0.2">
      <c r="B1595" s="42"/>
      <c r="C1595" s="54"/>
      <c r="D1595" s="63"/>
      <c r="E1595"/>
      <c r="F1595" s="31"/>
      <c r="G1595" s="19"/>
      <c r="H1595" s="84"/>
      <c r="I1595"/>
      <c r="J1595"/>
      <c r="K1595"/>
    </row>
    <row r="1596" spans="2:11" x14ac:dyDescent="0.2">
      <c r="B1596" s="42"/>
      <c r="C1596" s="54"/>
      <c r="D1596" s="63"/>
      <c r="E1596"/>
      <c r="F1596" s="31"/>
      <c r="G1596" s="19"/>
      <c r="H1596" s="84"/>
      <c r="I1596"/>
      <c r="J1596"/>
      <c r="K1596"/>
    </row>
    <row r="1597" spans="2:11" x14ac:dyDescent="0.2">
      <c r="B1597" s="42"/>
      <c r="C1597" s="54"/>
      <c r="D1597" s="63"/>
      <c r="E1597"/>
      <c r="F1597" s="31"/>
      <c r="G1597" s="19"/>
      <c r="H1597" s="84"/>
      <c r="I1597"/>
      <c r="J1597"/>
      <c r="K1597"/>
    </row>
    <row r="1598" spans="2:11" x14ac:dyDescent="0.2">
      <c r="B1598" s="42"/>
      <c r="C1598" s="54"/>
      <c r="D1598" s="63"/>
      <c r="E1598"/>
      <c r="F1598" s="31"/>
      <c r="G1598" s="19"/>
      <c r="H1598" s="84"/>
      <c r="I1598"/>
      <c r="J1598"/>
      <c r="K1598"/>
    </row>
    <row r="1599" spans="2:11" x14ac:dyDescent="0.2">
      <c r="B1599" s="42"/>
      <c r="C1599" s="54"/>
      <c r="D1599" s="63"/>
      <c r="E1599"/>
      <c r="F1599" s="31"/>
      <c r="G1599" s="19"/>
      <c r="H1599" s="84"/>
      <c r="I1599"/>
      <c r="J1599"/>
      <c r="K1599"/>
    </row>
    <row r="1600" spans="2:11" x14ac:dyDescent="0.2">
      <c r="B1600" s="42"/>
      <c r="C1600" s="54"/>
      <c r="D1600" s="63"/>
      <c r="E1600"/>
      <c r="F1600" s="31"/>
      <c r="G1600" s="19"/>
      <c r="H1600" s="84"/>
      <c r="I1600"/>
      <c r="J1600"/>
      <c r="K1600"/>
    </row>
    <row r="1601" spans="2:11" x14ac:dyDescent="0.2">
      <c r="B1601" s="42"/>
      <c r="C1601" s="54"/>
      <c r="D1601" s="63"/>
      <c r="E1601"/>
      <c r="F1601" s="31"/>
      <c r="G1601" s="19"/>
      <c r="H1601" s="84"/>
      <c r="I1601"/>
      <c r="J1601"/>
      <c r="K1601"/>
    </row>
    <row r="1602" spans="2:11" x14ac:dyDescent="0.2">
      <c r="B1602" s="42"/>
      <c r="C1602" s="54"/>
      <c r="D1602" s="63"/>
      <c r="E1602"/>
      <c r="F1602" s="31"/>
      <c r="G1602" s="19"/>
      <c r="H1602" s="84"/>
      <c r="I1602"/>
      <c r="J1602"/>
      <c r="K1602"/>
    </row>
    <row r="1603" spans="2:11" x14ac:dyDescent="0.2">
      <c r="B1603" s="42"/>
      <c r="C1603" s="54"/>
      <c r="D1603" s="63"/>
      <c r="E1603"/>
      <c r="F1603" s="31"/>
      <c r="G1603" s="19"/>
      <c r="H1603" s="84"/>
      <c r="I1603"/>
      <c r="J1603"/>
      <c r="K1603"/>
    </row>
    <row r="1604" spans="2:11" x14ac:dyDescent="0.2">
      <c r="B1604" s="42"/>
      <c r="C1604" s="54"/>
      <c r="D1604" s="63"/>
      <c r="E1604"/>
      <c r="F1604" s="31"/>
      <c r="G1604" s="19"/>
      <c r="H1604" s="84"/>
      <c r="I1604"/>
      <c r="J1604"/>
      <c r="K1604"/>
    </row>
    <row r="1605" spans="2:11" x14ac:dyDescent="0.2">
      <c r="B1605" s="42"/>
      <c r="C1605" s="54"/>
      <c r="D1605" s="63"/>
      <c r="E1605"/>
      <c r="F1605" s="31"/>
      <c r="G1605" s="19"/>
      <c r="H1605" s="84"/>
      <c r="I1605"/>
      <c r="J1605"/>
      <c r="K1605"/>
    </row>
    <row r="1606" spans="2:11" x14ac:dyDescent="0.2">
      <c r="B1606" s="42"/>
      <c r="C1606" s="54"/>
      <c r="D1606" s="63"/>
      <c r="E1606"/>
      <c r="F1606" s="31"/>
      <c r="G1606" s="19"/>
      <c r="H1606" s="84"/>
      <c r="I1606"/>
      <c r="J1606"/>
      <c r="K1606"/>
    </row>
    <row r="1607" spans="2:11" x14ac:dyDescent="0.2">
      <c r="B1607" s="42"/>
      <c r="C1607" s="54"/>
      <c r="D1607" s="63"/>
      <c r="E1607"/>
      <c r="F1607" s="31"/>
      <c r="G1607" s="19"/>
      <c r="H1607" s="84"/>
      <c r="I1607"/>
      <c r="J1607"/>
      <c r="K1607"/>
    </row>
    <row r="1608" spans="2:11" x14ac:dyDescent="0.2">
      <c r="B1608" s="42"/>
      <c r="C1608" s="54"/>
      <c r="D1608" s="63"/>
      <c r="E1608"/>
      <c r="F1608" s="31"/>
      <c r="G1608" s="19"/>
      <c r="H1608" s="84"/>
      <c r="I1608"/>
      <c r="J1608"/>
      <c r="K1608"/>
    </row>
    <row r="1609" spans="2:11" x14ac:dyDescent="0.2">
      <c r="B1609" s="42"/>
      <c r="C1609" s="54"/>
      <c r="D1609" s="63"/>
      <c r="E1609"/>
      <c r="F1609" s="31"/>
      <c r="G1609" s="19"/>
      <c r="H1609" s="84"/>
      <c r="I1609"/>
      <c r="J1609"/>
      <c r="K1609"/>
    </row>
    <row r="1610" spans="2:11" x14ac:dyDescent="0.2">
      <c r="B1610" s="42"/>
      <c r="C1610" s="54"/>
      <c r="D1610" s="63"/>
      <c r="E1610"/>
      <c r="F1610" s="31"/>
      <c r="G1610" s="19"/>
      <c r="H1610" s="84"/>
      <c r="I1610"/>
      <c r="J1610"/>
      <c r="K1610"/>
    </row>
    <row r="1611" spans="2:11" x14ac:dyDescent="0.2">
      <c r="B1611" s="42"/>
      <c r="C1611" s="54"/>
      <c r="D1611" s="63"/>
      <c r="E1611"/>
      <c r="F1611" s="31"/>
      <c r="G1611" s="19"/>
      <c r="H1611" s="84"/>
      <c r="I1611"/>
      <c r="J1611"/>
      <c r="K1611"/>
    </row>
    <row r="1612" spans="2:11" x14ac:dyDescent="0.2">
      <c r="B1612" s="42"/>
      <c r="C1612" s="54"/>
      <c r="D1612" s="63"/>
      <c r="E1612"/>
      <c r="F1612" s="31"/>
      <c r="G1612" s="19"/>
      <c r="H1612" s="84"/>
      <c r="I1612"/>
      <c r="J1612"/>
      <c r="K1612"/>
    </row>
    <row r="1613" spans="2:11" x14ac:dyDescent="0.2">
      <c r="B1613" s="42"/>
      <c r="C1613" s="54"/>
      <c r="D1613" s="63"/>
      <c r="E1613"/>
      <c r="F1613" s="31"/>
      <c r="G1613" s="19"/>
      <c r="H1613" s="84"/>
      <c r="I1613"/>
      <c r="J1613"/>
      <c r="K1613"/>
    </row>
    <row r="1614" spans="2:11" x14ac:dyDescent="0.2">
      <c r="B1614" s="42"/>
      <c r="C1614" s="54"/>
      <c r="D1614" s="63"/>
      <c r="E1614"/>
      <c r="F1614" s="31"/>
      <c r="G1614" s="19"/>
      <c r="H1614" s="84"/>
      <c r="I1614"/>
      <c r="J1614"/>
      <c r="K1614"/>
    </row>
    <row r="1615" spans="2:11" x14ac:dyDescent="0.2">
      <c r="B1615" s="42"/>
      <c r="C1615" s="54"/>
      <c r="D1615" s="63"/>
      <c r="E1615"/>
      <c r="F1615" s="31"/>
      <c r="G1615" s="19"/>
      <c r="H1615" s="84"/>
      <c r="I1615"/>
      <c r="J1615"/>
      <c r="K1615"/>
    </row>
    <row r="1616" spans="2:11" x14ac:dyDescent="0.2">
      <c r="B1616" s="42"/>
      <c r="C1616" s="54"/>
      <c r="D1616" s="63"/>
      <c r="E1616"/>
      <c r="F1616" s="31"/>
      <c r="G1616" s="19"/>
      <c r="H1616" s="84"/>
      <c r="I1616"/>
      <c r="J1616"/>
      <c r="K1616"/>
    </row>
    <row r="1617" spans="2:11" x14ac:dyDescent="0.2">
      <c r="B1617" s="42"/>
      <c r="C1617" s="54"/>
      <c r="D1617" s="63"/>
      <c r="E1617"/>
      <c r="F1617" s="31"/>
      <c r="G1617" s="19"/>
      <c r="H1617" s="84"/>
      <c r="I1617"/>
      <c r="J1617"/>
      <c r="K1617"/>
    </row>
    <row r="1618" spans="2:11" x14ac:dyDescent="0.2">
      <c r="B1618" s="42"/>
      <c r="C1618" s="54"/>
      <c r="D1618" s="63"/>
      <c r="E1618"/>
      <c r="F1618" s="31"/>
      <c r="G1618" s="19"/>
      <c r="H1618" s="84"/>
      <c r="I1618"/>
      <c r="J1618"/>
      <c r="K1618"/>
    </row>
    <row r="1619" spans="2:11" x14ac:dyDescent="0.2">
      <c r="B1619" s="42"/>
      <c r="C1619" s="54"/>
      <c r="D1619" s="63"/>
      <c r="E1619"/>
      <c r="F1619" s="31"/>
      <c r="G1619" s="19"/>
      <c r="H1619" s="84"/>
      <c r="I1619"/>
      <c r="J1619"/>
      <c r="K1619"/>
    </row>
    <row r="1620" spans="2:11" x14ac:dyDescent="0.2">
      <c r="B1620" s="42"/>
      <c r="C1620" s="54"/>
      <c r="D1620" s="63"/>
      <c r="E1620"/>
      <c r="F1620" s="31"/>
      <c r="G1620" s="19"/>
      <c r="H1620" s="84"/>
      <c r="I1620"/>
      <c r="J1620"/>
      <c r="K1620"/>
    </row>
    <row r="1621" spans="2:11" x14ac:dyDescent="0.2">
      <c r="B1621" s="42"/>
      <c r="C1621" s="54"/>
      <c r="D1621" s="63"/>
      <c r="E1621"/>
      <c r="F1621" s="31"/>
      <c r="G1621" s="19"/>
      <c r="H1621" s="84"/>
      <c r="I1621"/>
      <c r="J1621"/>
      <c r="K1621"/>
    </row>
    <row r="1622" spans="2:11" x14ac:dyDescent="0.2">
      <c r="B1622" s="42"/>
      <c r="C1622" s="54"/>
      <c r="D1622" s="63"/>
      <c r="E1622"/>
      <c r="F1622" s="31"/>
      <c r="G1622" s="19"/>
      <c r="H1622" s="84"/>
      <c r="I1622"/>
      <c r="J1622"/>
      <c r="K1622"/>
    </row>
    <row r="1623" spans="2:11" x14ac:dyDescent="0.2">
      <c r="B1623" s="42"/>
      <c r="C1623" s="54"/>
      <c r="D1623" s="63"/>
      <c r="E1623"/>
      <c r="F1623" s="31"/>
      <c r="G1623" s="19"/>
      <c r="H1623" s="84"/>
      <c r="I1623"/>
      <c r="J1623"/>
      <c r="K1623"/>
    </row>
    <row r="1624" spans="2:11" x14ac:dyDescent="0.2">
      <c r="B1624" s="42"/>
      <c r="C1624" s="54"/>
      <c r="D1624" s="63"/>
      <c r="E1624"/>
      <c r="F1624" s="31"/>
      <c r="G1624" s="19"/>
      <c r="H1624" s="84"/>
      <c r="I1624"/>
      <c r="J1624"/>
      <c r="K1624"/>
    </row>
    <row r="1625" spans="2:11" x14ac:dyDescent="0.2">
      <c r="B1625" s="42"/>
      <c r="C1625" s="54"/>
      <c r="D1625" s="63"/>
      <c r="E1625"/>
      <c r="F1625" s="31"/>
      <c r="G1625" s="19"/>
      <c r="H1625" s="84"/>
      <c r="I1625"/>
      <c r="J1625"/>
      <c r="K1625"/>
    </row>
    <row r="1626" spans="2:11" x14ac:dyDescent="0.2">
      <c r="B1626" s="42"/>
      <c r="C1626" s="54"/>
      <c r="D1626" s="63"/>
      <c r="E1626"/>
      <c r="F1626" s="31"/>
      <c r="G1626" s="19"/>
      <c r="H1626" s="84"/>
      <c r="I1626"/>
      <c r="J1626"/>
      <c r="K1626"/>
    </row>
    <row r="1627" spans="2:11" x14ac:dyDescent="0.2">
      <c r="B1627" s="42"/>
      <c r="C1627" s="54"/>
      <c r="D1627" s="63"/>
      <c r="E1627"/>
      <c r="F1627" s="31"/>
      <c r="G1627" s="19"/>
      <c r="H1627" s="84"/>
      <c r="I1627"/>
      <c r="J1627"/>
      <c r="K1627"/>
    </row>
    <row r="1628" spans="2:11" x14ac:dyDescent="0.2">
      <c r="B1628" s="42"/>
      <c r="C1628" s="54"/>
      <c r="D1628" s="63"/>
      <c r="E1628"/>
      <c r="F1628" s="31"/>
      <c r="G1628" s="19"/>
      <c r="H1628" s="84"/>
      <c r="I1628"/>
      <c r="J1628"/>
      <c r="K1628"/>
    </row>
    <row r="1629" spans="2:11" x14ac:dyDescent="0.2">
      <c r="B1629" s="42"/>
      <c r="C1629" s="54"/>
      <c r="D1629" s="63"/>
      <c r="E1629"/>
      <c r="F1629" s="31"/>
      <c r="G1629" s="19"/>
      <c r="H1629" s="84"/>
      <c r="I1629"/>
      <c r="J1629"/>
      <c r="K1629"/>
    </row>
    <row r="1630" spans="2:11" x14ac:dyDescent="0.2">
      <c r="B1630" s="42"/>
      <c r="C1630" s="54"/>
      <c r="D1630" s="63"/>
      <c r="E1630"/>
      <c r="F1630" s="31"/>
      <c r="G1630" s="19"/>
      <c r="H1630" s="84"/>
      <c r="I1630"/>
      <c r="J1630"/>
      <c r="K1630"/>
    </row>
    <row r="1631" spans="2:11" x14ac:dyDescent="0.2">
      <c r="B1631" s="42"/>
      <c r="C1631" s="54"/>
      <c r="D1631" s="63"/>
      <c r="E1631"/>
      <c r="F1631" s="31"/>
      <c r="G1631" s="19"/>
      <c r="H1631" s="84"/>
      <c r="I1631"/>
      <c r="J1631"/>
      <c r="K1631"/>
    </row>
    <row r="1632" spans="2:11" x14ac:dyDescent="0.2">
      <c r="B1632" s="42"/>
      <c r="C1632" s="54"/>
      <c r="D1632" s="63"/>
      <c r="E1632"/>
      <c r="F1632" s="31"/>
      <c r="G1632" s="19"/>
      <c r="H1632" s="84"/>
      <c r="I1632"/>
      <c r="J1632"/>
      <c r="K1632"/>
    </row>
    <row r="1633" spans="2:11" x14ac:dyDescent="0.2">
      <c r="B1633" s="42"/>
      <c r="C1633" s="54"/>
      <c r="D1633" s="63"/>
      <c r="E1633"/>
      <c r="F1633" s="31"/>
      <c r="G1633" s="19"/>
      <c r="H1633" s="84"/>
      <c r="I1633"/>
      <c r="J1633"/>
      <c r="K1633"/>
    </row>
    <row r="1634" spans="2:11" x14ac:dyDescent="0.2">
      <c r="B1634" s="42"/>
      <c r="C1634" s="54"/>
      <c r="D1634" s="63"/>
      <c r="E1634"/>
      <c r="F1634" s="31"/>
      <c r="G1634" s="19"/>
      <c r="H1634" s="84"/>
      <c r="I1634"/>
      <c r="J1634"/>
      <c r="K1634"/>
    </row>
    <row r="1635" spans="2:11" x14ac:dyDescent="0.2">
      <c r="B1635" s="42"/>
      <c r="C1635" s="54"/>
      <c r="D1635" s="63"/>
      <c r="E1635"/>
      <c r="F1635" s="31"/>
      <c r="G1635" s="19"/>
      <c r="H1635" s="84"/>
      <c r="I1635"/>
      <c r="J1635"/>
      <c r="K1635"/>
    </row>
    <row r="1636" spans="2:11" x14ac:dyDescent="0.2">
      <c r="B1636" s="42"/>
      <c r="C1636" s="54"/>
      <c r="D1636" s="63"/>
      <c r="E1636"/>
      <c r="F1636" s="31"/>
      <c r="G1636" s="19"/>
      <c r="H1636" s="84"/>
      <c r="I1636"/>
      <c r="J1636"/>
      <c r="K1636"/>
    </row>
    <row r="1637" spans="2:11" x14ac:dyDescent="0.2">
      <c r="B1637" s="42"/>
      <c r="C1637" s="54"/>
      <c r="D1637" s="63"/>
      <c r="E1637"/>
      <c r="F1637" s="31"/>
      <c r="G1637" s="19"/>
      <c r="H1637" s="84"/>
      <c r="I1637"/>
      <c r="J1637"/>
      <c r="K1637"/>
    </row>
    <row r="1638" spans="2:11" x14ac:dyDescent="0.2">
      <c r="B1638" s="42"/>
      <c r="C1638" s="54"/>
      <c r="D1638" s="63"/>
      <c r="E1638"/>
      <c r="F1638" s="31"/>
      <c r="G1638" s="19"/>
      <c r="H1638" s="84"/>
      <c r="I1638"/>
      <c r="J1638"/>
      <c r="K1638"/>
    </row>
    <row r="1639" spans="2:11" x14ac:dyDescent="0.2">
      <c r="B1639" s="42"/>
      <c r="C1639" s="54"/>
      <c r="D1639" s="63"/>
      <c r="E1639"/>
      <c r="F1639" s="31"/>
      <c r="G1639" s="19"/>
      <c r="H1639" s="84"/>
      <c r="I1639"/>
      <c r="J1639"/>
      <c r="K1639"/>
    </row>
    <row r="1640" spans="2:11" x14ac:dyDescent="0.2">
      <c r="B1640" s="42"/>
      <c r="C1640" s="54"/>
      <c r="D1640" s="63"/>
      <c r="E1640"/>
      <c r="F1640" s="31"/>
      <c r="G1640" s="19"/>
      <c r="H1640" s="84"/>
      <c r="I1640"/>
      <c r="J1640"/>
      <c r="K1640"/>
    </row>
    <row r="1641" spans="2:11" x14ac:dyDescent="0.2">
      <c r="B1641" s="42"/>
      <c r="C1641" s="54"/>
      <c r="D1641" s="63"/>
      <c r="E1641"/>
      <c r="F1641" s="31"/>
      <c r="G1641" s="19"/>
      <c r="H1641" s="84"/>
      <c r="I1641"/>
      <c r="J1641"/>
      <c r="K1641"/>
    </row>
    <row r="1642" spans="2:11" x14ac:dyDescent="0.2">
      <c r="B1642" s="42"/>
      <c r="C1642" s="54"/>
      <c r="D1642" s="63"/>
      <c r="E1642"/>
      <c r="F1642" s="31"/>
      <c r="G1642" s="19"/>
      <c r="H1642" s="84"/>
      <c r="I1642"/>
      <c r="J1642"/>
      <c r="K1642"/>
    </row>
    <row r="1643" spans="2:11" x14ac:dyDescent="0.2">
      <c r="B1643" s="42"/>
      <c r="C1643" s="54"/>
      <c r="D1643" s="63"/>
      <c r="E1643"/>
      <c r="F1643" s="31"/>
      <c r="G1643" s="19"/>
      <c r="H1643" s="84"/>
      <c r="I1643"/>
      <c r="J1643"/>
      <c r="K1643"/>
    </row>
    <row r="1644" spans="2:11" x14ac:dyDescent="0.2">
      <c r="B1644" s="42"/>
      <c r="C1644" s="54"/>
      <c r="D1644" s="63"/>
      <c r="E1644"/>
      <c r="F1644" s="31"/>
      <c r="G1644" s="19"/>
      <c r="H1644" s="84"/>
      <c r="I1644"/>
      <c r="J1644"/>
      <c r="K1644"/>
    </row>
    <row r="1645" spans="2:11" x14ac:dyDescent="0.2">
      <c r="B1645" s="42"/>
      <c r="C1645" s="54"/>
      <c r="D1645" s="63"/>
      <c r="E1645"/>
      <c r="F1645" s="31"/>
      <c r="G1645" s="19"/>
      <c r="H1645" s="84"/>
      <c r="I1645"/>
      <c r="J1645"/>
      <c r="K1645"/>
    </row>
    <row r="1646" spans="2:11" x14ac:dyDescent="0.2">
      <c r="B1646" s="42"/>
      <c r="C1646" s="54"/>
      <c r="D1646" s="63"/>
      <c r="E1646"/>
      <c r="F1646" s="31"/>
      <c r="G1646" s="19"/>
      <c r="H1646" s="84"/>
      <c r="I1646"/>
      <c r="J1646"/>
      <c r="K1646"/>
    </row>
    <row r="1647" spans="2:11" x14ac:dyDescent="0.2">
      <c r="B1647" s="42"/>
      <c r="C1647" s="54"/>
      <c r="D1647" s="63"/>
      <c r="E1647"/>
      <c r="F1647" s="31"/>
      <c r="G1647" s="19"/>
      <c r="H1647" s="84"/>
      <c r="I1647"/>
      <c r="J1647"/>
      <c r="K1647"/>
    </row>
    <row r="1648" spans="2:11" x14ac:dyDescent="0.2">
      <c r="B1648" s="42"/>
      <c r="C1648" s="54"/>
      <c r="D1648" s="63"/>
      <c r="E1648"/>
      <c r="F1648" s="31"/>
      <c r="G1648" s="19"/>
      <c r="H1648" s="84"/>
      <c r="I1648"/>
      <c r="J1648"/>
      <c r="K1648"/>
    </row>
    <row r="1649" spans="2:11" x14ac:dyDescent="0.2">
      <c r="B1649" s="42"/>
      <c r="C1649" s="54"/>
      <c r="D1649" s="63"/>
      <c r="E1649"/>
      <c r="F1649" s="31"/>
      <c r="G1649" s="19"/>
      <c r="H1649" s="84"/>
      <c r="I1649"/>
      <c r="J1649"/>
      <c r="K1649"/>
    </row>
    <row r="1650" spans="2:11" x14ac:dyDescent="0.2">
      <c r="B1650" s="42"/>
      <c r="C1650" s="54"/>
      <c r="D1650" s="63"/>
      <c r="E1650"/>
      <c r="F1650" s="31"/>
      <c r="G1650" s="19"/>
      <c r="H1650" s="84"/>
      <c r="I1650"/>
      <c r="J1650"/>
      <c r="K1650"/>
    </row>
    <row r="1651" spans="2:11" x14ac:dyDescent="0.2">
      <c r="B1651" s="42"/>
      <c r="C1651" s="54"/>
      <c r="D1651" s="63"/>
      <c r="E1651"/>
      <c r="F1651" s="31"/>
      <c r="G1651" s="19"/>
      <c r="H1651" s="84"/>
      <c r="I1651"/>
      <c r="J1651"/>
      <c r="K1651"/>
    </row>
    <row r="1652" spans="2:11" x14ac:dyDescent="0.2">
      <c r="B1652" s="42"/>
      <c r="C1652" s="54"/>
      <c r="D1652" s="63"/>
      <c r="E1652"/>
      <c r="F1652" s="31"/>
      <c r="G1652" s="19"/>
      <c r="H1652" s="84"/>
      <c r="I1652"/>
      <c r="J1652"/>
      <c r="K1652"/>
    </row>
    <row r="1653" spans="2:11" x14ac:dyDescent="0.2">
      <c r="B1653" s="42"/>
      <c r="C1653" s="54"/>
      <c r="D1653" s="63"/>
      <c r="E1653"/>
      <c r="F1653" s="31"/>
      <c r="G1653" s="19"/>
      <c r="H1653" s="84"/>
      <c r="I1653"/>
      <c r="J1653"/>
      <c r="K1653"/>
    </row>
    <row r="1654" spans="2:11" x14ac:dyDescent="0.2">
      <c r="B1654" s="42"/>
      <c r="C1654" s="54"/>
      <c r="D1654" s="63"/>
      <c r="E1654"/>
      <c r="F1654" s="31"/>
      <c r="G1654" s="19"/>
      <c r="H1654" s="84"/>
      <c r="I1654"/>
      <c r="J1654"/>
      <c r="K1654"/>
    </row>
    <row r="1655" spans="2:11" x14ac:dyDescent="0.2">
      <c r="B1655" s="42"/>
      <c r="C1655" s="54"/>
      <c r="D1655" s="63"/>
      <c r="E1655"/>
      <c r="F1655" s="31"/>
      <c r="G1655" s="19"/>
      <c r="H1655" s="84"/>
      <c r="I1655"/>
      <c r="J1655"/>
      <c r="K1655"/>
    </row>
    <row r="1656" spans="2:11" x14ac:dyDescent="0.2">
      <c r="B1656" s="42"/>
      <c r="C1656" s="54"/>
      <c r="D1656" s="63"/>
      <c r="E1656"/>
      <c r="F1656" s="31"/>
      <c r="G1656" s="19"/>
      <c r="H1656" s="84"/>
      <c r="I1656"/>
      <c r="J1656"/>
      <c r="K1656"/>
    </row>
    <row r="1657" spans="2:11" x14ac:dyDescent="0.2">
      <c r="B1657" s="42"/>
      <c r="C1657" s="54"/>
      <c r="D1657" s="63"/>
      <c r="E1657"/>
      <c r="F1657" s="31"/>
      <c r="G1657" s="19"/>
      <c r="H1657" s="84"/>
      <c r="I1657"/>
      <c r="J1657"/>
      <c r="K1657"/>
    </row>
    <row r="1658" spans="2:11" x14ac:dyDescent="0.2">
      <c r="B1658" s="42"/>
      <c r="C1658" s="54"/>
      <c r="D1658" s="63"/>
      <c r="E1658"/>
      <c r="F1658" s="31"/>
      <c r="G1658" s="19"/>
      <c r="H1658" s="84"/>
      <c r="I1658"/>
      <c r="J1658"/>
      <c r="K1658"/>
    </row>
    <row r="1659" spans="2:11" x14ac:dyDescent="0.2">
      <c r="B1659" s="42"/>
      <c r="C1659" s="54"/>
      <c r="D1659" s="63"/>
      <c r="E1659"/>
      <c r="F1659" s="31"/>
      <c r="G1659" s="19"/>
      <c r="H1659" s="84"/>
      <c r="I1659"/>
      <c r="J1659"/>
      <c r="K1659"/>
    </row>
    <row r="1660" spans="2:11" x14ac:dyDescent="0.2">
      <c r="B1660" s="42"/>
      <c r="C1660" s="54"/>
      <c r="D1660" s="63"/>
      <c r="E1660"/>
      <c r="F1660" s="31"/>
      <c r="G1660" s="19"/>
      <c r="H1660" s="84"/>
      <c r="I1660"/>
      <c r="J1660"/>
      <c r="K1660"/>
    </row>
    <row r="1661" spans="2:11" x14ac:dyDescent="0.2">
      <c r="B1661" s="42"/>
      <c r="C1661" s="54"/>
      <c r="D1661" s="63"/>
      <c r="E1661"/>
      <c r="F1661" s="31"/>
      <c r="G1661" s="19"/>
      <c r="H1661" s="84"/>
      <c r="I1661"/>
      <c r="J1661"/>
      <c r="K1661"/>
    </row>
    <row r="1662" spans="2:11" x14ac:dyDescent="0.2">
      <c r="B1662" s="42"/>
      <c r="C1662" s="54"/>
      <c r="D1662" s="63"/>
      <c r="E1662"/>
      <c r="F1662" s="31"/>
      <c r="G1662" s="19"/>
      <c r="H1662" s="84"/>
      <c r="I1662"/>
      <c r="J1662"/>
      <c r="K1662"/>
    </row>
    <row r="1663" spans="2:11" x14ac:dyDescent="0.2">
      <c r="B1663" s="42"/>
      <c r="C1663" s="54"/>
      <c r="D1663" s="63"/>
      <c r="E1663"/>
      <c r="F1663" s="31"/>
      <c r="G1663" s="19"/>
      <c r="H1663" s="84"/>
      <c r="I1663"/>
      <c r="J1663"/>
      <c r="K1663"/>
    </row>
    <row r="1664" spans="2:11" x14ac:dyDescent="0.2">
      <c r="B1664" s="42"/>
      <c r="C1664" s="54"/>
      <c r="D1664" s="63"/>
      <c r="E1664"/>
      <c r="F1664" s="31"/>
      <c r="G1664" s="19"/>
      <c r="H1664" s="84"/>
      <c r="I1664"/>
      <c r="J1664"/>
      <c r="K1664"/>
    </row>
    <row r="1665" spans="2:11" x14ac:dyDescent="0.2">
      <c r="B1665" s="42"/>
      <c r="C1665" s="54"/>
      <c r="D1665" s="63"/>
      <c r="E1665"/>
      <c r="F1665" s="31"/>
      <c r="G1665" s="19"/>
      <c r="H1665" s="84"/>
      <c r="I1665"/>
      <c r="J1665"/>
      <c r="K1665"/>
    </row>
    <row r="1666" spans="2:11" x14ac:dyDescent="0.2">
      <c r="B1666" s="42"/>
      <c r="C1666" s="54"/>
      <c r="D1666" s="63"/>
      <c r="E1666"/>
      <c r="F1666" s="31"/>
      <c r="G1666" s="19"/>
      <c r="H1666" s="84"/>
      <c r="I1666"/>
      <c r="J1666"/>
      <c r="K1666"/>
    </row>
    <row r="1667" spans="2:11" x14ac:dyDescent="0.2">
      <c r="B1667" s="42"/>
      <c r="C1667" s="54"/>
      <c r="D1667" s="63"/>
      <c r="E1667"/>
      <c r="F1667" s="31"/>
      <c r="G1667" s="19"/>
      <c r="H1667" s="84"/>
      <c r="I1667"/>
      <c r="J1667"/>
      <c r="K1667"/>
    </row>
    <row r="1668" spans="2:11" x14ac:dyDescent="0.2">
      <c r="B1668" s="42"/>
      <c r="C1668" s="54"/>
      <c r="D1668" s="63"/>
      <c r="E1668"/>
      <c r="F1668" s="31"/>
      <c r="G1668" s="19"/>
      <c r="H1668" s="84"/>
      <c r="I1668"/>
      <c r="J1668"/>
      <c r="K1668"/>
    </row>
    <row r="1669" spans="2:11" x14ac:dyDescent="0.2">
      <c r="B1669" s="42"/>
      <c r="C1669" s="54"/>
      <c r="D1669" s="63"/>
      <c r="E1669"/>
      <c r="F1669" s="31"/>
      <c r="G1669" s="19"/>
      <c r="H1669" s="84"/>
      <c r="I1669"/>
      <c r="J1669"/>
      <c r="K1669"/>
    </row>
    <row r="1670" spans="2:11" x14ac:dyDescent="0.2">
      <c r="B1670" s="42"/>
      <c r="C1670" s="54"/>
      <c r="D1670" s="63"/>
      <c r="E1670"/>
      <c r="F1670" s="31"/>
      <c r="G1670" s="19"/>
      <c r="H1670" s="84"/>
      <c r="I1670"/>
      <c r="J1670"/>
      <c r="K1670"/>
    </row>
    <row r="1671" spans="2:11" x14ac:dyDescent="0.2">
      <c r="B1671" s="42"/>
      <c r="C1671" s="54"/>
      <c r="D1671" s="63"/>
      <c r="E1671"/>
      <c r="F1671" s="31"/>
      <c r="G1671" s="19"/>
      <c r="H1671" s="84"/>
      <c r="I1671"/>
      <c r="J1671"/>
      <c r="K1671"/>
    </row>
    <row r="1672" spans="2:11" x14ac:dyDescent="0.2">
      <c r="B1672" s="42"/>
      <c r="C1672" s="54"/>
      <c r="D1672" s="63"/>
      <c r="E1672"/>
      <c r="F1672" s="31"/>
      <c r="G1672" s="19"/>
      <c r="H1672" s="84"/>
      <c r="I1672"/>
      <c r="J1672"/>
      <c r="K1672"/>
    </row>
    <row r="1673" spans="2:11" x14ac:dyDescent="0.2">
      <c r="B1673" s="42"/>
      <c r="C1673" s="54"/>
      <c r="D1673" s="63"/>
      <c r="E1673"/>
      <c r="F1673" s="31"/>
      <c r="G1673" s="19"/>
      <c r="H1673" s="84"/>
      <c r="I1673"/>
      <c r="J1673"/>
      <c r="K1673"/>
    </row>
    <row r="1674" spans="2:11" x14ac:dyDescent="0.2">
      <c r="B1674" s="42"/>
      <c r="C1674" s="54"/>
      <c r="D1674" s="63"/>
      <c r="E1674"/>
      <c r="F1674" s="31"/>
      <c r="G1674" s="19"/>
      <c r="H1674" s="84"/>
      <c r="I1674"/>
      <c r="J1674"/>
      <c r="K1674"/>
    </row>
    <row r="1675" spans="2:11" x14ac:dyDescent="0.2">
      <c r="B1675" s="42"/>
      <c r="C1675" s="54"/>
      <c r="D1675" s="63"/>
      <c r="E1675"/>
      <c r="F1675" s="31"/>
      <c r="G1675" s="19"/>
      <c r="H1675" s="84"/>
      <c r="I1675"/>
      <c r="J1675"/>
      <c r="K1675"/>
    </row>
    <row r="1676" spans="2:11" x14ac:dyDescent="0.2">
      <c r="B1676" s="42"/>
      <c r="C1676" s="54"/>
      <c r="D1676" s="63"/>
      <c r="E1676"/>
      <c r="F1676" s="31"/>
      <c r="G1676" s="19"/>
      <c r="H1676" s="84"/>
      <c r="I1676"/>
      <c r="J1676"/>
      <c r="K1676"/>
    </row>
    <row r="1677" spans="2:11" x14ac:dyDescent="0.2">
      <c r="B1677" s="42"/>
      <c r="C1677" s="54"/>
      <c r="D1677" s="63"/>
      <c r="E1677"/>
      <c r="F1677" s="31"/>
      <c r="G1677" s="19"/>
      <c r="H1677" s="84"/>
      <c r="I1677"/>
      <c r="J1677"/>
      <c r="K1677"/>
    </row>
    <row r="1678" spans="2:11" x14ac:dyDescent="0.2">
      <c r="B1678" s="42"/>
      <c r="C1678" s="54"/>
      <c r="D1678" s="63"/>
      <c r="E1678"/>
      <c r="F1678" s="31"/>
      <c r="G1678" s="19"/>
      <c r="H1678" s="84"/>
      <c r="I1678"/>
      <c r="J1678"/>
      <c r="K1678"/>
    </row>
    <row r="1679" spans="2:11" x14ac:dyDescent="0.2">
      <c r="B1679" s="42"/>
      <c r="C1679" s="54"/>
      <c r="D1679" s="63"/>
      <c r="E1679"/>
      <c r="F1679" s="31"/>
      <c r="G1679" s="19"/>
      <c r="H1679" s="84"/>
      <c r="I1679"/>
      <c r="J1679"/>
      <c r="K1679"/>
    </row>
    <row r="1680" spans="2:11" x14ac:dyDescent="0.2">
      <c r="B1680" s="42"/>
      <c r="C1680" s="54"/>
      <c r="D1680" s="63"/>
      <c r="E1680"/>
      <c r="F1680" s="31"/>
      <c r="G1680" s="19"/>
      <c r="H1680" s="84"/>
      <c r="I1680"/>
      <c r="J1680"/>
      <c r="K1680"/>
    </row>
    <row r="1681" spans="2:11" x14ac:dyDescent="0.2">
      <c r="B1681" s="42"/>
      <c r="C1681" s="54"/>
      <c r="D1681" s="63"/>
      <c r="E1681"/>
      <c r="F1681" s="31"/>
      <c r="G1681" s="19"/>
      <c r="H1681" s="84"/>
      <c r="I1681"/>
      <c r="J1681"/>
      <c r="K1681"/>
    </row>
    <row r="1682" spans="2:11" x14ac:dyDescent="0.2">
      <c r="B1682" s="42"/>
      <c r="C1682" s="54"/>
      <c r="D1682" s="63"/>
      <c r="E1682"/>
      <c r="F1682" s="31"/>
      <c r="G1682" s="19"/>
      <c r="H1682" s="84"/>
      <c r="I1682"/>
      <c r="J1682"/>
      <c r="K1682"/>
    </row>
    <row r="1683" spans="2:11" x14ac:dyDescent="0.2">
      <c r="B1683" s="42"/>
      <c r="C1683" s="54"/>
      <c r="D1683" s="63"/>
      <c r="E1683"/>
      <c r="F1683" s="31"/>
      <c r="G1683" s="19"/>
      <c r="H1683" s="84"/>
      <c r="I1683"/>
      <c r="J1683"/>
      <c r="K1683"/>
    </row>
    <row r="1684" spans="2:11" x14ac:dyDescent="0.2">
      <c r="B1684" s="42"/>
      <c r="C1684" s="54"/>
      <c r="D1684" s="63"/>
      <c r="E1684"/>
      <c r="F1684" s="31"/>
      <c r="G1684" s="19"/>
      <c r="H1684" s="84"/>
      <c r="I1684"/>
      <c r="J1684"/>
      <c r="K1684"/>
    </row>
    <row r="1685" spans="2:11" x14ac:dyDescent="0.2">
      <c r="B1685" s="42"/>
      <c r="C1685" s="54"/>
      <c r="D1685" s="63"/>
      <c r="E1685"/>
      <c r="F1685" s="31"/>
      <c r="G1685" s="19"/>
      <c r="H1685" s="84"/>
      <c r="I1685"/>
      <c r="J1685"/>
      <c r="K1685"/>
    </row>
    <row r="1686" spans="2:11" x14ac:dyDescent="0.2">
      <c r="B1686" s="42"/>
      <c r="C1686" s="54"/>
      <c r="D1686" s="63"/>
      <c r="E1686"/>
      <c r="F1686" s="31"/>
      <c r="G1686" s="19"/>
      <c r="H1686" s="84"/>
      <c r="I1686"/>
      <c r="J1686"/>
      <c r="K1686"/>
    </row>
    <row r="1687" spans="2:11" x14ac:dyDescent="0.2">
      <c r="B1687" s="42"/>
      <c r="C1687" s="54"/>
      <c r="D1687" s="63"/>
      <c r="E1687"/>
      <c r="F1687" s="31"/>
      <c r="G1687" s="19"/>
      <c r="H1687" s="84"/>
      <c r="I1687"/>
      <c r="J1687"/>
      <c r="K1687"/>
    </row>
    <row r="1688" spans="2:11" x14ac:dyDescent="0.2">
      <c r="B1688" s="42"/>
      <c r="C1688" s="54"/>
      <c r="D1688" s="63"/>
      <c r="E1688"/>
      <c r="F1688" s="31"/>
      <c r="G1688" s="19"/>
      <c r="H1688" s="84"/>
      <c r="I1688"/>
      <c r="J1688"/>
      <c r="K1688"/>
    </row>
    <row r="1689" spans="2:11" x14ac:dyDescent="0.2">
      <c r="B1689" s="42"/>
      <c r="C1689" s="54"/>
      <c r="D1689" s="63"/>
      <c r="E1689"/>
      <c r="F1689" s="31"/>
      <c r="G1689" s="19"/>
      <c r="H1689" s="84"/>
      <c r="I1689"/>
      <c r="J1689"/>
      <c r="K1689"/>
    </row>
    <row r="1690" spans="2:11" x14ac:dyDescent="0.2">
      <c r="B1690" s="42"/>
      <c r="C1690" s="54"/>
      <c r="D1690" s="63"/>
      <c r="E1690"/>
      <c r="F1690" s="31"/>
      <c r="G1690" s="19"/>
      <c r="H1690" s="84"/>
      <c r="I1690"/>
      <c r="J1690"/>
      <c r="K1690"/>
    </row>
    <row r="1691" spans="2:11" x14ac:dyDescent="0.2">
      <c r="B1691" s="42"/>
      <c r="C1691" s="54"/>
      <c r="D1691" s="63"/>
      <c r="E1691"/>
      <c r="F1691" s="31"/>
      <c r="G1691" s="19"/>
      <c r="H1691" s="84"/>
      <c r="I1691"/>
      <c r="J1691"/>
      <c r="K1691"/>
    </row>
    <row r="1692" spans="2:11" x14ac:dyDescent="0.2">
      <c r="B1692" s="42"/>
      <c r="C1692" s="54"/>
      <c r="D1692" s="63"/>
      <c r="E1692"/>
      <c r="F1692" s="31"/>
      <c r="G1692" s="19"/>
      <c r="H1692" s="84"/>
      <c r="I1692"/>
      <c r="J1692"/>
      <c r="K1692"/>
    </row>
    <row r="1693" spans="2:11" x14ac:dyDescent="0.2">
      <c r="B1693" s="42"/>
      <c r="C1693" s="54"/>
      <c r="D1693" s="63"/>
      <c r="E1693"/>
      <c r="F1693" s="31"/>
      <c r="G1693" s="19"/>
      <c r="H1693" s="84"/>
      <c r="I1693"/>
      <c r="J1693"/>
      <c r="K1693"/>
    </row>
    <row r="1694" spans="2:11" x14ac:dyDescent="0.2">
      <c r="B1694" s="42"/>
      <c r="C1694" s="54"/>
      <c r="D1694" s="63"/>
      <c r="E1694"/>
      <c r="F1694" s="31"/>
      <c r="G1694" s="19"/>
      <c r="H1694" s="84"/>
      <c r="I1694"/>
      <c r="J1694"/>
      <c r="K1694"/>
    </row>
    <row r="1695" spans="2:11" x14ac:dyDescent="0.2">
      <c r="B1695" s="42"/>
      <c r="C1695" s="54"/>
      <c r="D1695" s="63"/>
      <c r="E1695"/>
      <c r="F1695" s="31"/>
      <c r="G1695" s="19"/>
      <c r="H1695" s="84"/>
      <c r="I1695"/>
      <c r="J1695"/>
      <c r="K1695"/>
    </row>
    <row r="1696" spans="2:11" x14ac:dyDescent="0.2">
      <c r="B1696" s="42"/>
      <c r="C1696" s="54"/>
      <c r="D1696" s="63"/>
      <c r="E1696"/>
      <c r="F1696" s="31"/>
      <c r="G1696" s="19"/>
      <c r="H1696" s="84"/>
      <c r="I1696"/>
      <c r="J1696"/>
      <c r="K1696"/>
    </row>
    <row r="1697" spans="2:11" x14ac:dyDescent="0.2">
      <c r="B1697" s="42"/>
      <c r="C1697" s="54"/>
      <c r="D1697" s="63"/>
      <c r="E1697"/>
      <c r="F1697" s="31"/>
      <c r="G1697" s="19"/>
      <c r="H1697" s="84"/>
      <c r="I1697"/>
      <c r="J1697"/>
      <c r="K1697"/>
    </row>
    <row r="1698" spans="2:11" x14ac:dyDescent="0.2">
      <c r="B1698" s="42"/>
      <c r="C1698" s="54"/>
      <c r="D1698" s="63"/>
      <c r="E1698"/>
      <c r="F1698" s="31"/>
      <c r="G1698" s="19"/>
      <c r="H1698" s="84"/>
      <c r="I1698"/>
      <c r="J1698"/>
      <c r="K1698"/>
    </row>
    <row r="1699" spans="2:11" x14ac:dyDescent="0.2">
      <c r="B1699" s="42"/>
      <c r="C1699" s="54"/>
      <c r="D1699" s="63"/>
      <c r="E1699"/>
      <c r="F1699" s="31"/>
      <c r="G1699" s="19"/>
      <c r="H1699" s="84"/>
      <c r="I1699"/>
      <c r="J1699"/>
      <c r="K1699"/>
    </row>
    <row r="1700" spans="2:11" x14ac:dyDescent="0.2">
      <c r="B1700" s="42"/>
      <c r="C1700" s="54"/>
      <c r="D1700" s="63"/>
      <c r="E1700"/>
      <c r="F1700" s="31"/>
      <c r="G1700" s="19"/>
      <c r="H1700" s="84"/>
      <c r="I1700"/>
      <c r="J1700"/>
      <c r="K1700"/>
    </row>
    <row r="1701" spans="2:11" x14ac:dyDescent="0.2">
      <c r="B1701" s="42"/>
      <c r="C1701" s="54"/>
      <c r="D1701" s="63"/>
      <c r="E1701"/>
      <c r="F1701" s="31"/>
      <c r="G1701" s="19"/>
      <c r="H1701" s="84"/>
      <c r="I1701"/>
      <c r="J1701"/>
      <c r="K1701"/>
    </row>
    <row r="1702" spans="2:11" x14ac:dyDescent="0.2">
      <c r="B1702" s="42"/>
      <c r="C1702" s="54"/>
      <c r="D1702" s="63"/>
      <c r="E1702"/>
      <c r="F1702" s="31"/>
      <c r="G1702" s="19"/>
      <c r="H1702" s="84"/>
      <c r="I1702"/>
      <c r="J1702"/>
      <c r="K1702"/>
    </row>
    <row r="1703" spans="2:11" x14ac:dyDescent="0.2">
      <c r="B1703" s="42"/>
      <c r="C1703" s="54"/>
      <c r="D1703" s="63"/>
      <c r="E1703"/>
      <c r="F1703" s="31"/>
      <c r="G1703" s="19"/>
      <c r="H1703" s="84"/>
      <c r="I1703"/>
      <c r="J1703"/>
      <c r="K1703"/>
    </row>
    <row r="1704" spans="2:11" x14ac:dyDescent="0.2">
      <c r="B1704" s="42"/>
      <c r="C1704" s="54"/>
      <c r="D1704" s="63"/>
      <c r="E1704"/>
      <c r="F1704" s="31"/>
      <c r="G1704" s="19"/>
      <c r="H1704" s="84"/>
      <c r="I1704"/>
      <c r="J1704"/>
      <c r="K1704"/>
    </row>
    <row r="1705" spans="2:11" x14ac:dyDescent="0.2">
      <c r="B1705" s="42"/>
      <c r="C1705" s="54"/>
      <c r="D1705" s="63"/>
      <c r="E1705"/>
      <c r="F1705" s="31"/>
      <c r="G1705" s="19"/>
      <c r="H1705" s="84"/>
      <c r="I1705"/>
      <c r="J1705"/>
      <c r="K1705"/>
    </row>
    <row r="1706" spans="2:11" x14ac:dyDescent="0.2">
      <c r="B1706" s="42"/>
      <c r="C1706" s="54"/>
      <c r="D1706" s="63"/>
      <c r="E1706"/>
      <c r="F1706" s="31"/>
      <c r="G1706" s="19"/>
      <c r="H1706" s="84"/>
      <c r="I1706"/>
      <c r="J1706"/>
      <c r="K1706"/>
    </row>
    <row r="1707" spans="2:11" x14ac:dyDescent="0.2">
      <c r="B1707" s="42"/>
      <c r="C1707" s="54"/>
      <c r="D1707" s="63"/>
      <c r="E1707"/>
      <c r="F1707" s="31"/>
      <c r="G1707" s="19"/>
      <c r="H1707" s="84"/>
      <c r="I1707"/>
      <c r="J1707"/>
      <c r="K1707"/>
    </row>
    <row r="1708" spans="2:11" x14ac:dyDescent="0.2">
      <c r="B1708" s="42"/>
      <c r="C1708" s="54"/>
      <c r="D1708" s="63"/>
      <c r="E1708"/>
      <c r="F1708" s="31"/>
      <c r="G1708" s="19"/>
      <c r="H1708" s="84"/>
      <c r="I1708"/>
      <c r="J1708"/>
      <c r="K1708"/>
    </row>
    <row r="1709" spans="2:11" x14ac:dyDescent="0.2">
      <c r="B1709" s="42"/>
      <c r="C1709" s="54"/>
      <c r="D1709" s="63"/>
      <c r="E1709"/>
      <c r="F1709" s="31"/>
      <c r="G1709" s="19"/>
      <c r="H1709" s="84"/>
      <c r="I1709"/>
      <c r="J1709"/>
      <c r="K1709"/>
    </row>
    <row r="1710" spans="2:11" x14ac:dyDescent="0.2">
      <c r="B1710" s="42"/>
      <c r="C1710" s="54"/>
      <c r="D1710" s="63"/>
      <c r="E1710"/>
      <c r="F1710" s="31"/>
      <c r="G1710" s="19"/>
      <c r="H1710" s="84"/>
      <c r="I1710"/>
      <c r="J1710"/>
      <c r="K1710"/>
    </row>
    <row r="1711" spans="2:11" x14ac:dyDescent="0.2">
      <c r="B1711" s="42"/>
      <c r="C1711" s="54"/>
      <c r="D1711" s="63"/>
      <c r="E1711"/>
      <c r="F1711" s="31"/>
      <c r="G1711" s="19"/>
      <c r="H1711" s="84"/>
      <c r="I1711"/>
      <c r="J1711"/>
      <c r="K1711"/>
    </row>
    <row r="1712" spans="2:11" x14ac:dyDescent="0.2">
      <c r="B1712" s="42"/>
      <c r="C1712" s="54"/>
      <c r="D1712" s="63"/>
      <c r="E1712"/>
      <c r="F1712" s="31"/>
      <c r="G1712" s="19"/>
      <c r="H1712" s="84"/>
      <c r="I1712"/>
      <c r="J1712"/>
      <c r="K1712"/>
    </row>
    <row r="1713" spans="2:11" x14ac:dyDescent="0.2">
      <c r="B1713" s="42"/>
      <c r="C1713" s="54"/>
      <c r="D1713" s="63"/>
      <c r="E1713"/>
      <c r="F1713" s="31"/>
      <c r="G1713" s="19"/>
      <c r="H1713" s="84"/>
      <c r="I1713"/>
      <c r="J1713"/>
      <c r="K1713"/>
    </row>
    <row r="1714" spans="2:11" x14ac:dyDescent="0.2">
      <c r="B1714" s="42"/>
      <c r="C1714" s="54"/>
      <c r="D1714" s="63"/>
      <c r="E1714"/>
      <c r="F1714" s="31"/>
      <c r="G1714" s="19"/>
      <c r="H1714" s="84"/>
      <c r="I1714"/>
      <c r="J1714"/>
      <c r="K1714"/>
    </row>
    <row r="1715" spans="2:11" x14ac:dyDescent="0.2">
      <c r="B1715" s="42"/>
      <c r="C1715" s="54"/>
      <c r="D1715" s="63"/>
      <c r="E1715"/>
      <c r="F1715" s="31"/>
      <c r="G1715" s="19"/>
      <c r="H1715" s="84"/>
      <c r="I1715"/>
      <c r="J1715"/>
      <c r="K1715"/>
    </row>
    <row r="1716" spans="2:11" x14ac:dyDescent="0.2">
      <c r="B1716" s="42"/>
      <c r="C1716" s="54"/>
      <c r="D1716" s="63"/>
      <c r="E1716"/>
      <c r="F1716" s="31"/>
      <c r="G1716" s="19"/>
      <c r="H1716" s="84"/>
      <c r="I1716"/>
      <c r="J1716"/>
      <c r="K1716"/>
    </row>
    <row r="1717" spans="2:11" x14ac:dyDescent="0.2">
      <c r="B1717" s="42"/>
      <c r="C1717" s="54"/>
      <c r="D1717" s="63"/>
      <c r="E1717"/>
      <c r="F1717" s="31"/>
      <c r="G1717" s="19"/>
      <c r="H1717" s="84"/>
      <c r="I1717"/>
      <c r="J1717"/>
      <c r="K1717"/>
    </row>
    <row r="1718" spans="2:11" x14ac:dyDescent="0.2">
      <c r="B1718" s="42"/>
      <c r="C1718" s="54"/>
      <c r="D1718" s="63"/>
      <c r="E1718"/>
      <c r="F1718" s="31"/>
      <c r="G1718" s="19"/>
      <c r="H1718" s="84"/>
      <c r="I1718"/>
      <c r="J1718"/>
      <c r="K1718"/>
    </row>
    <row r="1719" spans="2:11" x14ac:dyDescent="0.2">
      <c r="B1719" s="42"/>
      <c r="C1719" s="54"/>
      <c r="D1719" s="63"/>
      <c r="E1719"/>
      <c r="F1719" s="31"/>
      <c r="G1719" s="19"/>
      <c r="H1719" s="84"/>
      <c r="I1719"/>
      <c r="J1719"/>
      <c r="K1719"/>
    </row>
    <row r="1720" spans="2:11" x14ac:dyDescent="0.2">
      <c r="B1720" s="42"/>
      <c r="C1720" s="54"/>
      <c r="D1720" s="63"/>
      <c r="E1720"/>
      <c r="F1720" s="31"/>
      <c r="G1720" s="19"/>
      <c r="H1720" s="84"/>
      <c r="I1720"/>
      <c r="J1720"/>
      <c r="K1720"/>
    </row>
    <row r="1721" spans="2:11" x14ac:dyDescent="0.2">
      <c r="B1721" s="42"/>
      <c r="C1721" s="54"/>
      <c r="D1721" s="63"/>
      <c r="E1721"/>
      <c r="F1721" s="31"/>
      <c r="G1721" s="19"/>
      <c r="H1721" s="84"/>
      <c r="I1721"/>
      <c r="J1721"/>
      <c r="K1721"/>
    </row>
    <row r="1722" spans="2:11" x14ac:dyDescent="0.2">
      <c r="B1722" s="42"/>
      <c r="C1722" s="54"/>
      <c r="D1722" s="63"/>
      <c r="E1722"/>
      <c r="F1722" s="31"/>
      <c r="G1722" s="19"/>
      <c r="H1722" s="84"/>
      <c r="I1722"/>
      <c r="J1722"/>
      <c r="K1722"/>
    </row>
    <row r="1723" spans="2:11" x14ac:dyDescent="0.2">
      <c r="B1723" s="42"/>
      <c r="C1723" s="54"/>
      <c r="D1723" s="63"/>
      <c r="E1723"/>
      <c r="F1723" s="31"/>
      <c r="G1723" s="19"/>
      <c r="H1723" s="84"/>
      <c r="I1723"/>
      <c r="J1723"/>
      <c r="K1723"/>
    </row>
    <row r="1724" spans="2:11" x14ac:dyDescent="0.2">
      <c r="B1724" s="42"/>
      <c r="C1724" s="54"/>
      <c r="D1724" s="63"/>
      <c r="E1724"/>
      <c r="F1724" s="31"/>
      <c r="G1724" s="19"/>
      <c r="H1724" s="84"/>
      <c r="I1724"/>
      <c r="J1724"/>
      <c r="K1724"/>
    </row>
    <row r="1725" spans="2:11" x14ac:dyDescent="0.2">
      <c r="B1725" s="42"/>
      <c r="C1725" s="54"/>
      <c r="D1725" s="63"/>
      <c r="E1725"/>
      <c r="F1725" s="31"/>
      <c r="G1725" s="19"/>
      <c r="H1725" s="84"/>
      <c r="I1725"/>
      <c r="J1725"/>
      <c r="K1725"/>
    </row>
    <row r="1726" spans="2:11" x14ac:dyDescent="0.2">
      <c r="B1726" s="42"/>
      <c r="C1726" s="54"/>
      <c r="D1726" s="63"/>
      <c r="E1726"/>
      <c r="F1726" s="31"/>
      <c r="G1726" s="19"/>
      <c r="H1726" s="84"/>
      <c r="I1726"/>
      <c r="J1726"/>
      <c r="K1726"/>
    </row>
    <row r="1727" spans="2:11" x14ac:dyDescent="0.2">
      <c r="B1727" s="42"/>
      <c r="C1727" s="54"/>
      <c r="D1727" s="63"/>
      <c r="E1727"/>
      <c r="F1727" s="31"/>
      <c r="G1727" s="19"/>
      <c r="H1727" s="84"/>
      <c r="I1727"/>
      <c r="J1727"/>
      <c r="K1727"/>
    </row>
    <row r="1728" spans="2:11" x14ac:dyDescent="0.2">
      <c r="B1728" s="42"/>
      <c r="C1728" s="54"/>
      <c r="D1728" s="63"/>
      <c r="E1728"/>
      <c r="F1728" s="31"/>
      <c r="G1728" s="19"/>
      <c r="H1728" s="84"/>
      <c r="I1728"/>
      <c r="J1728"/>
      <c r="K1728"/>
    </row>
    <row r="1729" spans="2:11" x14ac:dyDescent="0.2">
      <c r="B1729" s="42"/>
      <c r="C1729" s="54"/>
      <c r="D1729" s="63"/>
      <c r="E1729"/>
      <c r="F1729" s="31"/>
      <c r="G1729" s="19"/>
      <c r="H1729" s="84"/>
      <c r="I1729"/>
      <c r="J1729"/>
      <c r="K1729"/>
    </row>
    <row r="1730" spans="2:11" x14ac:dyDescent="0.2">
      <c r="B1730" s="42"/>
      <c r="C1730" s="54"/>
      <c r="D1730" s="63"/>
      <c r="E1730"/>
      <c r="F1730" s="31"/>
      <c r="G1730" s="19"/>
      <c r="H1730" s="84"/>
      <c r="I1730"/>
      <c r="J1730"/>
      <c r="K1730"/>
    </row>
    <row r="1731" spans="2:11" x14ac:dyDescent="0.2">
      <c r="B1731" s="42"/>
      <c r="C1731" s="54"/>
      <c r="D1731" s="63"/>
      <c r="E1731"/>
      <c r="F1731" s="31"/>
      <c r="G1731" s="19"/>
      <c r="H1731" s="84"/>
      <c r="I1731"/>
      <c r="J1731"/>
      <c r="K1731"/>
    </row>
    <row r="1732" spans="2:11" x14ac:dyDescent="0.2">
      <c r="B1732" s="42"/>
      <c r="C1732" s="54"/>
      <c r="D1732" s="63"/>
      <c r="E1732"/>
      <c r="F1732" s="31"/>
      <c r="G1732" s="19"/>
      <c r="H1732" s="84"/>
      <c r="I1732"/>
      <c r="J1732"/>
      <c r="K1732"/>
    </row>
    <row r="1733" spans="2:11" x14ac:dyDescent="0.2">
      <c r="B1733" s="42"/>
      <c r="C1733" s="54"/>
      <c r="D1733" s="63"/>
      <c r="E1733"/>
      <c r="F1733" s="31"/>
      <c r="G1733" s="19"/>
      <c r="H1733" s="84"/>
      <c r="I1733"/>
      <c r="J1733"/>
      <c r="K1733"/>
    </row>
    <row r="1734" spans="2:11" x14ac:dyDescent="0.2">
      <c r="B1734" s="42"/>
      <c r="C1734" s="54"/>
      <c r="D1734" s="63"/>
      <c r="E1734"/>
      <c r="F1734" s="31"/>
      <c r="G1734" s="19"/>
      <c r="H1734" s="84"/>
      <c r="I1734"/>
      <c r="J1734"/>
      <c r="K1734"/>
    </row>
    <row r="1735" spans="2:11" x14ac:dyDescent="0.2">
      <c r="B1735" s="42"/>
      <c r="C1735" s="54"/>
      <c r="D1735" s="63"/>
      <c r="E1735"/>
      <c r="F1735" s="31"/>
      <c r="G1735" s="19"/>
      <c r="H1735" s="84"/>
      <c r="I1735"/>
      <c r="J1735"/>
      <c r="K1735"/>
    </row>
    <row r="1736" spans="2:11" x14ac:dyDescent="0.2">
      <c r="B1736" s="42"/>
      <c r="C1736" s="54"/>
      <c r="D1736" s="63"/>
      <c r="E1736"/>
      <c r="F1736" s="31"/>
      <c r="G1736" s="19"/>
      <c r="H1736" s="84"/>
      <c r="I1736"/>
      <c r="J1736"/>
      <c r="K1736"/>
    </row>
    <row r="1737" spans="2:11" x14ac:dyDescent="0.2">
      <c r="B1737" s="42"/>
      <c r="C1737" s="54"/>
      <c r="D1737" s="63"/>
      <c r="E1737"/>
      <c r="F1737" s="31"/>
      <c r="G1737" s="19"/>
      <c r="H1737" s="84"/>
      <c r="I1737"/>
      <c r="J1737"/>
      <c r="K1737"/>
    </row>
    <row r="1738" spans="2:11" x14ac:dyDescent="0.2">
      <c r="B1738" s="42"/>
      <c r="C1738" s="54"/>
      <c r="D1738" s="63"/>
      <c r="E1738"/>
      <c r="F1738" s="31"/>
      <c r="G1738" s="19"/>
      <c r="H1738" s="84"/>
      <c r="I1738"/>
      <c r="J1738"/>
      <c r="K1738"/>
    </row>
    <row r="1739" spans="2:11" x14ac:dyDescent="0.2">
      <c r="B1739" s="42"/>
      <c r="C1739" s="54"/>
      <c r="D1739" s="63"/>
      <c r="E1739"/>
      <c r="F1739" s="31"/>
      <c r="G1739" s="19"/>
      <c r="H1739" s="84"/>
      <c r="I1739"/>
      <c r="J1739"/>
      <c r="K1739"/>
    </row>
    <row r="1740" spans="2:11" x14ac:dyDescent="0.2">
      <c r="B1740" s="42"/>
      <c r="C1740" s="54"/>
      <c r="D1740" s="63"/>
      <c r="E1740"/>
      <c r="F1740" s="31"/>
      <c r="G1740" s="19"/>
      <c r="H1740" s="84"/>
      <c r="I1740"/>
      <c r="J1740"/>
      <c r="K1740"/>
    </row>
    <row r="1741" spans="2:11" x14ac:dyDescent="0.2">
      <c r="B1741" s="42"/>
      <c r="C1741" s="54"/>
      <c r="D1741" s="63"/>
      <c r="E1741"/>
      <c r="F1741" s="31"/>
      <c r="G1741" s="19"/>
      <c r="H1741" s="84"/>
      <c r="I1741"/>
      <c r="J1741"/>
      <c r="K1741"/>
    </row>
    <row r="1742" spans="2:11" x14ac:dyDescent="0.2">
      <c r="B1742" s="42"/>
      <c r="C1742" s="54"/>
      <c r="D1742" s="63"/>
      <c r="E1742"/>
      <c r="F1742" s="31"/>
      <c r="G1742" s="19"/>
      <c r="H1742" s="84"/>
      <c r="I1742"/>
      <c r="J1742"/>
      <c r="K1742"/>
    </row>
    <row r="1743" spans="2:11" x14ac:dyDescent="0.2">
      <c r="B1743" s="42"/>
      <c r="C1743" s="54"/>
      <c r="D1743" s="63"/>
      <c r="E1743"/>
      <c r="F1743" s="31"/>
      <c r="G1743" s="19"/>
      <c r="H1743" s="84"/>
      <c r="I1743"/>
      <c r="J1743"/>
      <c r="K1743"/>
    </row>
    <row r="1744" spans="2:11" x14ac:dyDescent="0.2">
      <c r="B1744" s="42"/>
      <c r="C1744" s="54"/>
      <c r="D1744" s="63"/>
      <c r="E1744"/>
      <c r="F1744" s="31"/>
      <c r="G1744" s="19"/>
      <c r="H1744" s="84"/>
      <c r="I1744"/>
      <c r="J1744"/>
      <c r="K1744"/>
    </row>
    <row r="1745" spans="2:11" x14ac:dyDescent="0.2">
      <c r="B1745" s="42"/>
      <c r="C1745" s="54"/>
      <c r="D1745" s="63"/>
      <c r="E1745"/>
      <c r="F1745" s="31"/>
      <c r="G1745" s="19"/>
      <c r="H1745" s="84"/>
      <c r="I1745"/>
      <c r="J1745"/>
      <c r="K1745"/>
    </row>
    <row r="1746" spans="2:11" x14ac:dyDescent="0.2">
      <c r="B1746" s="42"/>
      <c r="C1746" s="54"/>
      <c r="D1746" s="63"/>
      <c r="E1746"/>
      <c r="F1746" s="31"/>
      <c r="G1746" s="19"/>
      <c r="H1746" s="84"/>
      <c r="I1746"/>
      <c r="J1746"/>
      <c r="K1746"/>
    </row>
    <row r="1747" spans="2:11" x14ac:dyDescent="0.2">
      <c r="B1747" s="42"/>
      <c r="C1747" s="54"/>
      <c r="D1747" s="63"/>
      <c r="E1747"/>
      <c r="F1747" s="31"/>
      <c r="G1747" s="19"/>
      <c r="H1747" s="84"/>
      <c r="I1747"/>
      <c r="J1747"/>
      <c r="K1747"/>
    </row>
    <row r="1748" spans="2:11" x14ac:dyDescent="0.2">
      <c r="B1748" s="42"/>
      <c r="C1748" s="54"/>
      <c r="D1748" s="63"/>
      <c r="E1748"/>
      <c r="F1748" s="31"/>
      <c r="G1748" s="19"/>
      <c r="H1748" s="84"/>
      <c r="I1748"/>
      <c r="J1748"/>
      <c r="K1748"/>
    </row>
    <row r="1749" spans="2:11" x14ac:dyDescent="0.2">
      <c r="B1749" s="42"/>
      <c r="C1749" s="54"/>
      <c r="D1749" s="63"/>
      <c r="E1749"/>
      <c r="F1749" s="31"/>
      <c r="G1749" s="19"/>
      <c r="H1749" s="84"/>
      <c r="I1749"/>
      <c r="J1749"/>
      <c r="K1749"/>
    </row>
    <row r="1750" spans="2:11" x14ac:dyDescent="0.2">
      <c r="B1750" s="42"/>
      <c r="C1750" s="54"/>
      <c r="D1750" s="63"/>
      <c r="E1750"/>
      <c r="F1750" s="31"/>
      <c r="G1750" s="19"/>
      <c r="H1750" s="84"/>
      <c r="I1750"/>
      <c r="J1750"/>
      <c r="K1750"/>
    </row>
    <row r="1751" spans="2:11" x14ac:dyDescent="0.2">
      <c r="B1751" s="42"/>
      <c r="C1751" s="54"/>
      <c r="D1751" s="63"/>
      <c r="E1751"/>
      <c r="F1751" s="31"/>
      <c r="G1751" s="19"/>
      <c r="H1751" s="84"/>
      <c r="I1751"/>
      <c r="J1751"/>
      <c r="K1751"/>
    </row>
    <row r="1752" spans="2:11" x14ac:dyDescent="0.2">
      <c r="B1752" s="42"/>
      <c r="C1752" s="54"/>
      <c r="D1752" s="63"/>
      <c r="E1752"/>
      <c r="F1752" s="31"/>
      <c r="G1752" s="19"/>
      <c r="H1752" s="84"/>
      <c r="I1752"/>
      <c r="J1752"/>
      <c r="K1752"/>
    </row>
    <row r="1753" spans="2:11" x14ac:dyDescent="0.2">
      <c r="B1753" s="42"/>
      <c r="C1753" s="54"/>
      <c r="D1753" s="63"/>
      <c r="E1753"/>
      <c r="F1753" s="31"/>
      <c r="G1753" s="19"/>
      <c r="H1753" s="84"/>
      <c r="I1753"/>
      <c r="J1753"/>
      <c r="K1753"/>
    </row>
    <row r="1754" spans="2:11" x14ac:dyDescent="0.2">
      <c r="B1754" s="42"/>
      <c r="C1754" s="54"/>
      <c r="D1754" s="63"/>
      <c r="E1754"/>
      <c r="F1754" s="31"/>
      <c r="G1754" s="19"/>
      <c r="H1754" s="84"/>
      <c r="I1754"/>
      <c r="J1754"/>
      <c r="K1754"/>
    </row>
    <row r="1755" spans="2:11" x14ac:dyDescent="0.2">
      <c r="B1755" s="42"/>
      <c r="C1755" s="54"/>
      <c r="D1755" s="63"/>
      <c r="E1755"/>
      <c r="F1755" s="31"/>
      <c r="G1755" s="19"/>
      <c r="H1755" s="84"/>
      <c r="I1755"/>
      <c r="J1755"/>
      <c r="K1755"/>
    </row>
    <row r="1756" spans="2:11" x14ac:dyDescent="0.2">
      <c r="B1756" s="42"/>
      <c r="C1756" s="54"/>
      <c r="D1756" s="63"/>
      <c r="E1756"/>
      <c r="F1756" s="31"/>
      <c r="G1756" s="19"/>
      <c r="H1756" s="84"/>
      <c r="I1756"/>
      <c r="J1756"/>
      <c r="K1756"/>
    </row>
    <row r="1757" spans="2:11" x14ac:dyDescent="0.2">
      <c r="B1757" s="42"/>
      <c r="C1757" s="54"/>
      <c r="D1757" s="63"/>
      <c r="E1757"/>
      <c r="F1757" s="31"/>
      <c r="G1757" s="19"/>
      <c r="H1757" s="84"/>
      <c r="I1757"/>
      <c r="J1757"/>
      <c r="K1757"/>
    </row>
    <row r="1758" spans="2:11" x14ac:dyDescent="0.2">
      <c r="B1758" s="42"/>
      <c r="C1758" s="54"/>
      <c r="D1758" s="63"/>
      <c r="E1758"/>
      <c r="F1758" s="31"/>
      <c r="G1758" s="19"/>
      <c r="H1758" s="84"/>
      <c r="I1758"/>
      <c r="J1758"/>
      <c r="K1758"/>
    </row>
    <row r="1759" spans="2:11" x14ac:dyDescent="0.2">
      <c r="B1759" s="42"/>
      <c r="C1759" s="54"/>
      <c r="D1759" s="63"/>
      <c r="E1759"/>
      <c r="F1759" s="31"/>
      <c r="G1759" s="19"/>
      <c r="H1759" s="84"/>
      <c r="I1759"/>
      <c r="J1759"/>
      <c r="K1759"/>
    </row>
    <row r="1760" spans="2:11" x14ac:dyDescent="0.2">
      <c r="B1760" s="42"/>
      <c r="C1760" s="54"/>
      <c r="D1760" s="63"/>
      <c r="E1760"/>
      <c r="F1760" s="31"/>
      <c r="G1760" s="19"/>
      <c r="H1760" s="84"/>
      <c r="I1760"/>
      <c r="J1760"/>
      <c r="K1760"/>
    </row>
    <row r="1761" spans="2:11" x14ac:dyDescent="0.2">
      <c r="B1761" s="42"/>
      <c r="C1761" s="54"/>
      <c r="D1761" s="63"/>
      <c r="E1761"/>
      <c r="F1761" s="31"/>
      <c r="G1761" s="19"/>
      <c r="H1761" s="84"/>
      <c r="I1761"/>
      <c r="J1761"/>
      <c r="K1761"/>
    </row>
    <row r="1762" spans="2:11" x14ac:dyDescent="0.2">
      <c r="B1762" s="42"/>
      <c r="C1762" s="54"/>
      <c r="D1762" s="63"/>
      <c r="E1762"/>
      <c r="F1762" s="31"/>
      <c r="G1762" s="19"/>
      <c r="H1762" s="84"/>
      <c r="I1762"/>
      <c r="J1762"/>
      <c r="K1762"/>
    </row>
    <row r="1763" spans="2:11" x14ac:dyDescent="0.2">
      <c r="B1763" s="42"/>
      <c r="C1763" s="54"/>
      <c r="D1763" s="63"/>
      <c r="E1763"/>
      <c r="F1763" s="31"/>
      <c r="G1763" s="19"/>
      <c r="H1763" s="84"/>
      <c r="I1763"/>
      <c r="J1763"/>
      <c r="K1763"/>
    </row>
    <row r="1764" spans="2:11" x14ac:dyDescent="0.2">
      <c r="B1764" s="42"/>
      <c r="C1764" s="54"/>
      <c r="D1764" s="63"/>
      <c r="E1764"/>
      <c r="F1764" s="31"/>
      <c r="G1764" s="19"/>
      <c r="H1764" s="84"/>
      <c r="I1764"/>
      <c r="J1764"/>
      <c r="K1764"/>
    </row>
    <row r="1765" spans="2:11" x14ac:dyDescent="0.2">
      <c r="B1765" s="42"/>
      <c r="C1765" s="54"/>
      <c r="D1765" s="63"/>
      <c r="E1765"/>
      <c r="F1765" s="31"/>
      <c r="G1765" s="19"/>
      <c r="H1765" s="84"/>
      <c r="I1765"/>
      <c r="J1765"/>
      <c r="K1765"/>
    </row>
    <row r="1766" spans="2:11" x14ac:dyDescent="0.2">
      <c r="B1766" s="42"/>
      <c r="C1766" s="54"/>
      <c r="D1766" s="63"/>
      <c r="E1766"/>
      <c r="F1766" s="31"/>
      <c r="G1766" s="19"/>
      <c r="H1766" s="84"/>
      <c r="I1766"/>
      <c r="J1766"/>
      <c r="K1766"/>
    </row>
    <row r="1767" spans="2:11" x14ac:dyDescent="0.2">
      <c r="B1767" s="42"/>
      <c r="C1767" s="54"/>
      <c r="D1767" s="63"/>
      <c r="E1767"/>
      <c r="F1767" s="31"/>
      <c r="G1767" s="19"/>
      <c r="H1767" s="84"/>
      <c r="I1767"/>
      <c r="J1767"/>
      <c r="K1767"/>
    </row>
    <row r="1768" spans="2:11" x14ac:dyDescent="0.2">
      <c r="B1768" s="42"/>
      <c r="C1768" s="54"/>
      <c r="D1768" s="63"/>
      <c r="E1768"/>
      <c r="F1768" s="31"/>
      <c r="G1768" s="19"/>
      <c r="H1768" s="84"/>
      <c r="I1768"/>
      <c r="J1768"/>
      <c r="K1768"/>
    </row>
    <row r="1769" spans="2:11" x14ac:dyDescent="0.2">
      <c r="B1769" s="42"/>
      <c r="C1769" s="54"/>
      <c r="D1769" s="63"/>
      <c r="E1769"/>
      <c r="F1769" s="31"/>
      <c r="G1769" s="19"/>
      <c r="H1769" s="84"/>
      <c r="I1769"/>
      <c r="J1769"/>
      <c r="K1769"/>
    </row>
    <row r="1770" spans="2:11" x14ac:dyDescent="0.2">
      <c r="B1770" s="42"/>
      <c r="C1770" s="54"/>
      <c r="D1770" s="63"/>
      <c r="E1770"/>
      <c r="F1770" s="31"/>
      <c r="G1770" s="19"/>
      <c r="H1770" s="84"/>
      <c r="I1770"/>
      <c r="J1770"/>
      <c r="K1770"/>
    </row>
    <row r="1771" spans="2:11" x14ac:dyDescent="0.2">
      <c r="B1771" s="42"/>
      <c r="C1771" s="54"/>
      <c r="D1771" s="63"/>
      <c r="E1771"/>
      <c r="F1771" s="31"/>
      <c r="G1771" s="19"/>
      <c r="H1771" s="84"/>
      <c r="I1771"/>
      <c r="J1771"/>
      <c r="K1771"/>
    </row>
    <row r="1772" spans="2:11" x14ac:dyDescent="0.2">
      <c r="B1772" s="42"/>
      <c r="C1772" s="54"/>
      <c r="D1772" s="63"/>
      <c r="E1772"/>
      <c r="F1772" s="31"/>
      <c r="G1772" s="19"/>
      <c r="H1772" s="84"/>
      <c r="I1772"/>
      <c r="J1772"/>
      <c r="K1772"/>
    </row>
    <row r="1773" spans="2:11" x14ac:dyDescent="0.2">
      <c r="B1773" s="42"/>
      <c r="C1773" s="54"/>
      <c r="D1773" s="63"/>
      <c r="E1773"/>
      <c r="F1773" s="31"/>
      <c r="G1773" s="19"/>
      <c r="H1773" s="84"/>
      <c r="I1773"/>
      <c r="J1773"/>
      <c r="K1773"/>
    </row>
    <row r="1774" spans="2:11" x14ac:dyDescent="0.2">
      <c r="B1774" s="42"/>
      <c r="C1774" s="54"/>
      <c r="D1774" s="63"/>
      <c r="E1774"/>
      <c r="F1774" s="31"/>
      <c r="G1774" s="19"/>
      <c r="H1774" s="84"/>
      <c r="I1774"/>
      <c r="J1774"/>
      <c r="K1774"/>
    </row>
    <row r="1775" spans="2:11" x14ac:dyDescent="0.2">
      <c r="B1775" s="42"/>
      <c r="C1775" s="54"/>
      <c r="D1775" s="63"/>
      <c r="E1775"/>
      <c r="F1775" s="31"/>
      <c r="G1775" s="19"/>
      <c r="H1775" s="84"/>
      <c r="I1775"/>
      <c r="J1775"/>
      <c r="K1775"/>
    </row>
    <row r="1776" spans="2:11" x14ac:dyDescent="0.2">
      <c r="B1776" s="42"/>
      <c r="C1776" s="54"/>
      <c r="D1776" s="63"/>
      <c r="E1776"/>
      <c r="F1776" s="31"/>
      <c r="G1776" s="19"/>
      <c r="H1776" s="84"/>
      <c r="I1776"/>
      <c r="J1776"/>
      <c r="K1776"/>
    </row>
    <row r="1777" spans="2:11" x14ac:dyDescent="0.2">
      <c r="B1777" s="42"/>
      <c r="C1777" s="54"/>
      <c r="D1777" s="63"/>
      <c r="E1777"/>
      <c r="F1777" s="31"/>
      <c r="G1777" s="19"/>
      <c r="H1777" s="84"/>
      <c r="I1777"/>
      <c r="J1777"/>
      <c r="K1777"/>
    </row>
    <row r="1778" spans="2:11" x14ac:dyDescent="0.2">
      <c r="B1778" s="42"/>
      <c r="C1778" s="54"/>
      <c r="D1778" s="63"/>
      <c r="E1778"/>
      <c r="F1778" s="31"/>
      <c r="G1778" s="19"/>
      <c r="H1778" s="84"/>
      <c r="I1778"/>
      <c r="J1778"/>
      <c r="K1778"/>
    </row>
    <row r="1779" spans="2:11" x14ac:dyDescent="0.2">
      <c r="B1779" s="42"/>
      <c r="C1779" s="54"/>
      <c r="D1779" s="63"/>
      <c r="E1779"/>
      <c r="F1779" s="31"/>
      <c r="G1779" s="19"/>
      <c r="H1779" s="84"/>
      <c r="I1779"/>
      <c r="J1779"/>
      <c r="K1779"/>
    </row>
    <row r="1780" spans="2:11" x14ac:dyDescent="0.2">
      <c r="B1780" s="42"/>
      <c r="C1780" s="54"/>
      <c r="D1780" s="63"/>
      <c r="E1780"/>
      <c r="F1780" s="31"/>
      <c r="G1780" s="19"/>
      <c r="H1780" s="84"/>
      <c r="I1780"/>
      <c r="J1780"/>
      <c r="K1780"/>
    </row>
    <row r="1781" spans="2:11" x14ac:dyDescent="0.2">
      <c r="B1781" s="42"/>
      <c r="C1781" s="54"/>
      <c r="D1781" s="63"/>
      <c r="E1781"/>
      <c r="F1781" s="31"/>
      <c r="G1781" s="19"/>
      <c r="H1781" s="84"/>
      <c r="I1781"/>
      <c r="J1781"/>
      <c r="K1781"/>
    </row>
    <row r="1782" spans="2:11" x14ac:dyDescent="0.2">
      <c r="B1782" s="42"/>
      <c r="C1782" s="54"/>
      <c r="D1782" s="63"/>
      <c r="E1782"/>
      <c r="F1782" s="31"/>
      <c r="G1782" s="19"/>
      <c r="H1782" s="84"/>
      <c r="I1782"/>
      <c r="J1782"/>
      <c r="K1782"/>
    </row>
    <row r="1783" spans="2:11" x14ac:dyDescent="0.2">
      <c r="B1783" s="42"/>
      <c r="C1783" s="54"/>
      <c r="D1783" s="63"/>
      <c r="E1783"/>
      <c r="F1783" s="31"/>
      <c r="G1783" s="19"/>
      <c r="H1783" s="84"/>
      <c r="I1783"/>
      <c r="J1783"/>
      <c r="K1783"/>
    </row>
    <row r="1784" spans="2:11" x14ac:dyDescent="0.2">
      <c r="B1784" s="42"/>
      <c r="C1784" s="54"/>
      <c r="D1784" s="63"/>
      <c r="E1784"/>
      <c r="F1784" s="31"/>
      <c r="G1784" s="19"/>
      <c r="H1784" s="84"/>
      <c r="I1784"/>
      <c r="J1784"/>
      <c r="K1784"/>
    </row>
    <row r="1785" spans="2:11" x14ac:dyDescent="0.2">
      <c r="B1785" s="42"/>
      <c r="C1785" s="54"/>
      <c r="D1785" s="63"/>
      <c r="E1785"/>
      <c r="F1785" s="31"/>
      <c r="G1785" s="19"/>
      <c r="H1785" s="84"/>
      <c r="I1785"/>
      <c r="J1785"/>
      <c r="K1785"/>
    </row>
    <row r="1786" spans="2:11" x14ac:dyDescent="0.2">
      <c r="B1786" s="42"/>
      <c r="C1786" s="54"/>
      <c r="D1786" s="63"/>
      <c r="E1786"/>
      <c r="F1786" s="31"/>
      <c r="G1786" s="19"/>
      <c r="H1786" s="84"/>
      <c r="I1786"/>
      <c r="J1786"/>
      <c r="K1786"/>
    </row>
    <row r="1787" spans="2:11" x14ac:dyDescent="0.2">
      <c r="B1787" s="42"/>
      <c r="C1787" s="54"/>
      <c r="D1787" s="63"/>
      <c r="E1787"/>
      <c r="F1787" s="31"/>
      <c r="G1787" s="19"/>
      <c r="H1787" s="84"/>
      <c r="I1787"/>
      <c r="J1787"/>
      <c r="K1787"/>
    </row>
    <row r="1788" spans="2:11" x14ac:dyDescent="0.2">
      <c r="B1788" s="42"/>
      <c r="C1788" s="54"/>
      <c r="D1788" s="63"/>
      <c r="E1788"/>
      <c r="F1788" s="31"/>
      <c r="G1788" s="19"/>
      <c r="H1788" s="84"/>
      <c r="I1788"/>
      <c r="J1788"/>
      <c r="K1788"/>
    </row>
    <row r="1789" spans="2:11" x14ac:dyDescent="0.2">
      <c r="B1789" s="42"/>
      <c r="C1789" s="54"/>
      <c r="D1789" s="63"/>
      <c r="E1789"/>
      <c r="F1789" s="31"/>
      <c r="G1789" s="19"/>
      <c r="H1789" s="84"/>
      <c r="I1789"/>
      <c r="J1789"/>
      <c r="K1789"/>
    </row>
    <row r="1790" spans="2:11" x14ac:dyDescent="0.2">
      <c r="B1790" s="42"/>
      <c r="C1790" s="54"/>
      <c r="D1790" s="63"/>
      <c r="E1790"/>
      <c r="F1790" s="31"/>
      <c r="G1790" s="19"/>
      <c r="H1790" s="84"/>
      <c r="I1790"/>
      <c r="J1790"/>
      <c r="K1790"/>
    </row>
    <row r="1791" spans="2:11" x14ac:dyDescent="0.2">
      <c r="B1791" s="42"/>
      <c r="C1791" s="54"/>
      <c r="D1791" s="63"/>
      <c r="E1791"/>
      <c r="F1791" s="31"/>
      <c r="G1791" s="19"/>
      <c r="H1791" s="84"/>
      <c r="I1791"/>
      <c r="J1791"/>
      <c r="K1791"/>
    </row>
    <row r="1792" spans="2:11" x14ac:dyDescent="0.2">
      <c r="B1792" s="42"/>
      <c r="C1792" s="54"/>
      <c r="D1792" s="63"/>
      <c r="E1792"/>
      <c r="F1792" s="31"/>
      <c r="G1792" s="19"/>
      <c r="H1792" s="84"/>
      <c r="I1792"/>
      <c r="J1792"/>
      <c r="K1792"/>
    </row>
    <row r="1793" spans="2:11" x14ac:dyDescent="0.2">
      <c r="B1793" s="42"/>
      <c r="C1793" s="54"/>
      <c r="D1793" s="63"/>
      <c r="E1793"/>
      <c r="F1793" s="31"/>
      <c r="G1793" s="19"/>
      <c r="H1793" s="84"/>
      <c r="I1793"/>
      <c r="J1793"/>
      <c r="K1793"/>
    </row>
    <row r="1794" spans="2:11" x14ac:dyDescent="0.2">
      <c r="B1794" s="42"/>
      <c r="C1794" s="54"/>
      <c r="D1794" s="63"/>
      <c r="E1794"/>
      <c r="F1794" s="31"/>
      <c r="G1794" s="19"/>
      <c r="H1794" s="84"/>
      <c r="I1794"/>
      <c r="J1794"/>
      <c r="K1794"/>
    </row>
    <row r="1795" spans="2:11" x14ac:dyDescent="0.2">
      <c r="B1795" s="42"/>
      <c r="C1795" s="54"/>
      <c r="D1795" s="63"/>
      <c r="E1795"/>
      <c r="F1795" s="31"/>
      <c r="G1795" s="19"/>
      <c r="H1795" s="84"/>
      <c r="I1795"/>
      <c r="J1795"/>
      <c r="K1795"/>
    </row>
    <row r="1796" spans="2:11" x14ac:dyDescent="0.2">
      <c r="B1796" s="42"/>
      <c r="C1796" s="54"/>
      <c r="D1796" s="63"/>
      <c r="E1796"/>
      <c r="F1796" s="31"/>
      <c r="G1796" s="19"/>
      <c r="H1796" s="84"/>
      <c r="I1796"/>
      <c r="J1796"/>
      <c r="K1796"/>
    </row>
    <row r="1797" spans="2:11" x14ac:dyDescent="0.2">
      <c r="B1797" s="42"/>
      <c r="C1797" s="54"/>
      <c r="D1797" s="63"/>
      <c r="E1797"/>
      <c r="F1797" s="31"/>
      <c r="G1797" s="19"/>
      <c r="H1797" s="84"/>
      <c r="I1797"/>
      <c r="J1797"/>
      <c r="K1797"/>
    </row>
    <row r="1798" spans="2:11" x14ac:dyDescent="0.2">
      <c r="B1798" s="42"/>
      <c r="C1798" s="54"/>
      <c r="D1798" s="63"/>
      <c r="E1798"/>
      <c r="F1798" s="31"/>
      <c r="G1798" s="19"/>
      <c r="H1798" s="84"/>
      <c r="I1798"/>
      <c r="J1798"/>
      <c r="K1798"/>
    </row>
    <row r="1799" spans="2:11" x14ac:dyDescent="0.2">
      <c r="B1799" s="42"/>
      <c r="C1799" s="54"/>
      <c r="D1799" s="63"/>
      <c r="E1799"/>
      <c r="F1799" s="31"/>
      <c r="G1799" s="19"/>
      <c r="H1799" s="84"/>
      <c r="I1799"/>
      <c r="J1799"/>
      <c r="K1799"/>
    </row>
    <row r="1800" spans="2:11" x14ac:dyDescent="0.2">
      <c r="B1800" s="42"/>
      <c r="C1800" s="54"/>
      <c r="D1800" s="63"/>
      <c r="E1800"/>
      <c r="F1800" s="31"/>
      <c r="G1800" s="19"/>
      <c r="H1800" s="84"/>
      <c r="I1800"/>
      <c r="J1800"/>
      <c r="K1800"/>
    </row>
    <row r="1801" spans="2:11" x14ac:dyDescent="0.2">
      <c r="B1801" s="42"/>
      <c r="C1801" s="54"/>
      <c r="D1801" s="63"/>
      <c r="E1801"/>
      <c r="F1801" s="31"/>
      <c r="G1801" s="19"/>
      <c r="H1801" s="84"/>
      <c r="I1801"/>
      <c r="J1801"/>
      <c r="K1801"/>
    </row>
    <row r="1802" spans="2:11" x14ac:dyDescent="0.2">
      <c r="B1802" s="42"/>
      <c r="C1802" s="54"/>
      <c r="D1802" s="63"/>
      <c r="E1802"/>
      <c r="F1802" s="31"/>
      <c r="G1802" s="19"/>
      <c r="H1802" s="84"/>
      <c r="I1802"/>
      <c r="J1802"/>
      <c r="K1802"/>
    </row>
    <row r="1803" spans="2:11" x14ac:dyDescent="0.2">
      <c r="B1803" s="42"/>
      <c r="C1803" s="54"/>
      <c r="D1803" s="63"/>
      <c r="E1803"/>
      <c r="F1803" s="31"/>
      <c r="G1803" s="19"/>
      <c r="H1803" s="84"/>
      <c r="I1803"/>
      <c r="J1803"/>
      <c r="K1803"/>
    </row>
    <row r="1804" spans="2:11" x14ac:dyDescent="0.2">
      <c r="B1804" s="42"/>
      <c r="C1804" s="54"/>
      <c r="D1804" s="63"/>
      <c r="E1804"/>
      <c r="F1804" s="31"/>
      <c r="G1804" s="19"/>
      <c r="H1804" s="84"/>
      <c r="I1804"/>
      <c r="J1804"/>
      <c r="K1804"/>
    </row>
    <row r="1805" spans="2:11" x14ac:dyDescent="0.2">
      <c r="B1805" s="42"/>
      <c r="C1805" s="54"/>
      <c r="D1805" s="63"/>
      <c r="E1805"/>
      <c r="F1805" s="31"/>
      <c r="G1805" s="19"/>
      <c r="H1805" s="84"/>
      <c r="I1805"/>
      <c r="J1805"/>
      <c r="K1805"/>
    </row>
    <row r="1806" spans="2:11" x14ac:dyDescent="0.2">
      <c r="B1806" s="42"/>
      <c r="C1806" s="54"/>
      <c r="D1806" s="63"/>
      <c r="E1806"/>
      <c r="F1806" s="31"/>
      <c r="G1806" s="19"/>
      <c r="H1806" s="84"/>
      <c r="I1806"/>
      <c r="J1806"/>
      <c r="K1806"/>
    </row>
    <row r="1807" spans="2:11" x14ac:dyDescent="0.2">
      <c r="B1807" s="42"/>
      <c r="C1807" s="54"/>
      <c r="D1807" s="63"/>
      <c r="E1807"/>
      <c r="F1807" s="31"/>
      <c r="G1807" s="19"/>
      <c r="H1807" s="84"/>
      <c r="I1807"/>
      <c r="J1807"/>
      <c r="K1807"/>
    </row>
    <row r="1808" spans="2:11" x14ac:dyDescent="0.2">
      <c r="B1808" s="42"/>
      <c r="C1808" s="54"/>
      <c r="D1808" s="63"/>
      <c r="E1808"/>
      <c r="F1808" s="31"/>
      <c r="G1808" s="19"/>
      <c r="H1808" s="84"/>
      <c r="I1808"/>
      <c r="J1808"/>
      <c r="K1808"/>
    </row>
    <row r="1809" spans="2:11" x14ac:dyDescent="0.2">
      <c r="B1809" s="42"/>
      <c r="C1809" s="54"/>
      <c r="D1809" s="63"/>
      <c r="E1809"/>
      <c r="F1809" s="31"/>
      <c r="G1809" s="19"/>
      <c r="H1809" s="84"/>
      <c r="I1809"/>
      <c r="J1809"/>
      <c r="K1809"/>
    </row>
    <row r="1810" spans="2:11" x14ac:dyDescent="0.2">
      <c r="B1810" s="42"/>
      <c r="C1810" s="54"/>
      <c r="D1810" s="63"/>
      <c r="E1810"/>
      <c r="F1810" s="31"/>
      <c r="G1810" s="19"/>
      <c r="H1810" s="84"/>
      <c r="I1810"/>
      <c r="J1810"/>
      <c r="K1810"/>
    </row>
    <row r="1811" spans="2:11" x14ac:dyDescent="0.2">
      <c r="B1811" s="42"/>
      <c r="C1811" s="54"/>
      <c r="D1811" s="63"/>
      <c r="E1811"/>
      <c r="F1811" s="31"/>
      <c r="G1811" s="19"/>
      <c r="H1811" s="84"/>
      <c r="I1811"/>
      <c r="J1811"/>
      <c r="K1811"/>
    </row>
    <row r="1812" spans="2:11" x14ac:dyDescent="0.2">
      <c r="B1812" s="42"/>
      <c r="C1812" s="54"/>
      <c r="D1812" s="63"/>
      <c r="E1812"/>
      <c r="F1812" s="31"/>
      <c r="G1812" s="19"/>
      <c r="H1812" s="84"/>
      <c r="I1812"/>
      <c r="J1812"/>
      <c r="K1812"/>
    </row>
    <row r="1813" spans="2:11" x14ac:dyDescent="0.2">
      <c r="B1813" s="42"/>
      <c r="C1813" s="54"/>
      <c r="D1813" s="63"/>
      <c r="E1813"/>
      <c r="F1813" s="31"/>
      <c r="G1813" s="19"/>
      <c r="H1813" s="84"/>
      <c r="I1813"/>
      <c r="J1813"/>
      <c r="K1813"/>
    </row>
    <row r="1814" spans="2:11" x14ac:dyDescent="0.2">
      <c r="B1814" s="42"/>
      <c r="C1814" s="54"/>
      <c r="D1814" s="63"/>
      <c r="E1814"/>
      <c r="F1814" s="31"/>
      <c r="G1814" s="19"/>
      <c r="H1814" s="84"/>
      <c r="I1814"/>
      <c r="J1814"/>
      <c r="K1814"/>
    </row>
    <row r="1815" spans="2:11" x14ac:dyDescent="0.2">
      <c r="B1815" s="42"/>
      <c r="C1815" s="54"/>
      <c r="D1815" s="63"/>
      <c r="E1815"/>
      <c r="F1815" s="31"/>
      <c r="G1815" s="19"/>
      <c r="H1815" s="84"/>
      <c r="I1815"/>
      <c r="J1815"/>
      <c r="K1815"/>
    </row>
    <row r="1816" spans="2:11" x14ac:dyDescent="0.2">
      <c r="B1816" s="42"/>
      <c r="C1816" s="54"/>
      <c r="D1816" s="63"/>
      <c r="E1816"/>
      <c r="F1816" s="31"/>
      <c r="G1816" s="19"/>
      <c r="H1816" s="84"/>
      <c r="I1816"/>
      <c r="J1816"/>
      <c r="K1816"/>
    </row>
    <row r="1817" spans="2:11" x14ac:dyDescent="0.2">
      <c r="B1817" s="42"/>
      <c r="C1817" s="54"/>
      <c r="D1817" s="63"/>
      <c r="E1817"/>
      <c r="F1817" s="31"/>
      <c r="G1817" s="19"/>
      <c r="H1817" s="84"/>
      <c r="I1817"/>
      <c r="J1817"/>
      <c r="K1817"/>
    </row>
    <row r="1818" spans="2:11" x14ac:dyDescent="0.2">
      <c r="B1818" s="42"/>
      <c r="C1818" s="54"/>
      <c r="D1818" s="63"/>
      <c r="E1818"/>
      <c r="F1818" s="31"/>
      <c r="G1818" s="19"/>
      <c r="H1818" s="84"/>
      <c r="I1818"/>
      <c r="J1818"/>
      <c r="K1818"/>
    </row>
    <row r="1819" spans="2:11" x14ac:dyDescent="0.2">
      <c r="B1819" s="42"/>
      <c r="C1819" s="54"/>
      <c r="D1819" s="63"/>
      <c r="E1819"/>
      <c r="F1819" s="31"/>
      <c r="G1819" s="19"/>
      <c r="H1819" s="84"/>
      <c r="I1819"/>
      <c r="J1819"/>
      <c r="K1819"/>
    </row>
    <row r="1820" spans="2:11" x14ac:dyDescent="0.2">
      <c r="B1820" s="42"/>
      <c r="C1820" s="54"/>
      <c r="D1820" s="63"/>
      <c r="E1820"/>
      <c r="F1820" s="31"/>
      <c r="G1820" s="19"/>
      <c r="H1820" s="84"/>
      <c r="I1820"/>
      <c r="J1820"/>
      <c r="K1820"/>
    </row>
    <row r="1821" spans="2:11" x14ac:dyDescent="0.2">
      <c r="B1821" s="42"/>
      <c r="C1821" s="54"/>
      <c r="D1821" s="63"/>
      <c r="E1821"/>
      <c r="F1821" s="31"/>
      <c r="G1821" s="19"/>
      <c r="H1821" s="84"/>
      <c r="I1821"/>
      <c r="J1821"/>
      <c r="K1821"/>
    </row>
    <row r="1822" spans="2:11" x14ac:dyDescent="0.2">
      <c r="B1822" s="42"/>
      <c r="C1822" s="54"/>
      <c r="D1822" s="63"/>
      <c r="E1822"/>
      <c r="F1822" s="31"/>
      <c r="G1822" s="19"/>
      <c r="H1822" s="84"/>
      <c r="I1822"/>
      <c r="J1822"/>
      <c r="K1822"/>
    </row>
    <row r="1823" spans="2:11" x14ac:dyDescent="0.2">
      <c r="B1823" s="42"/>
      <c r="C1823" s="54"/>
      <c r="D1823" s="63"/>
      <c r="E1823"/>
      <c r="F1823" s="31"/>
      <c r="G1823" s="19"/>
      <c r="H1823" s="84"/>
      <c r="I1823"/>
      <c r="J1823"/>
      <c r="K1823"/>
    </row>
    <row r="1824" spans="2:11" x14ac:dyDescent="0.2">
      <c r="B1824" s="42"/>
      <c r="C1824" s="54"/>
      <c r="D1824" s="63"/>
      <c r="E1824"/>
      <c r="F1824" s="31"/>
      <c r="G1824" s="19"/>
      <c r="H1824" s="84"/>
      <c r="I1824"/>
      <c r="J1824"/>
      <c r="K1824"/>
    </row>
    <row r="1825" spans="2:11" x14ac:dyDescent="0.2">
      <c r="B1825" s="42"/>
      <c r="C1825" s="54"/>
      <c r="D1825" s="63"/>
      <c r="E1825"/>
      <c r="F1825" s="31"/>
      <c r="G1825" s="19"/>
      <c r="H1825" s="84"/>
      <c r="I1825"/>
      <c r="J1825"/>
      <c r="K1825"/>
    </row>
    <row r="1826" spans="2:11" x14ac:dyDescent="0.2">
      <c r="B1826" s="42"/>
      <c r="C1826" s="54"/>
      <c r="D1826" s="63"/>
      <c r="E1826"/>
      <c r="F1826" s="31"/>
      <c r="G1826" s="19"/>
      <c r="H1826" s="84"/>
      <c r="I1826"/>
      <c r="J1826"/>
      <c r="K1826"/>
    </row>
    <row r="1827" spans="2:11" x14ac:dyDescent="0.2">
      <c r="B1827" s="42"/>
      <c r="C1827" s="54"/>
      <c r="D1827" s="63"/>
      <c r="E1827"/>
      <c r="F1827" s="31"/>
      <c r="G1827" s="19"/>
      <c r="H1827" s="84"/>
      <c r="I1827"/>
      <c r="J1827"/>
      <c r="K1827"/>
    </row>
    <row r="1828" spans="2:11" x14ac:dyDescent="0.2">
      <c r="B1828" s="42"/>
      <c r="C1828" s="54"/>
      <c r="D1828" s="63"/>
      <c r="E1828"/>
      <c r="F1828" s="31"/>
      <c r="G1828" s="19"/>
      <c r="H1828" s="84"/>
      <c r="I1828"/>
      <c r="J1828"/>
      <c r="K1828"/>
    </row>
    <row r="1829" spans="2:11" x14ac:dyDescent="0.2">
      <c r="B1829" s="42"/>
      <c r="C1829" s="54"/>
      <c r="D1829" s="63"/>
      <c r="E1829"/>
      <c r="F1829" s="31"/>
      <c r="G1829" s="19"/>
      <c r="H1829" s="84"/>
      <c r="I1829"/>
      <c r="J1829"/>
      <c r="K1829"/>
    </row>
    <row r="1830" spans="2:11" x14ac:dyDescent="0.2">
      <c r="B1830" s="42"/>
      <c r="C1830" s="54"/>
      <c r="D1830" s="63"/>
      <c r="E1830"/>
      <c r="F1830" s="31"/>
      <c r="G1830" s="19"/>
      <c r="H1830" s="84"/>
      <c r="I1830"/>
      <c r="J1830"/>
      <c r="K1830"/>
    </row>
    <row r="1831" spans="2:11" x14ac:dyDescent="0.2">
      <c r="B1831" s="42"/>
      <c r="C1831" s="54"/>
      <c r="D1831" s="63"/>
      <c r="E1831"/>
      <c r="F1831" s="31"/>
      <c r="G1831" s="19"/>
      <c r="H1831" s="84"/>
      <c r="I1831"/>
      <c r="J1831"/>
      <c r="K1831"/>
    </row>
    <row r="1832" spans="2:11" x14ac:dyDescent="0.2">
      <c r="B1832" s="42"/>
      <c r="C1832" s="54"/>
      <c r="D1832" s="63"/>
      <c r="E1832"/>
      <c r="F1832" s="31"/>
      <c r="G1832" s="19"/>
      <c r="H1832" s="84"/>
      <c r="I1832"/>
      <c r="J1832"/>
      <c r="K1832"/>
    </row>
    <row r="1833" spans="2:11" x14ac:dyDescent="0.2">
      <c r="B1833" s="42"/>
      <c r="C1833" s="54"/>
      <c r="D1833" s="63"/>
      <c r="E1833"/>
      <c r="F1833" s="31"/>
      <c r="G1833" s="19"/>
      <c r="H1833" s="84"/>
      <c r="I1833"/>
      <c r="J1833"/>
      <c r="K1833"/>
    </row>
    <row r="1834" spans="2:11" x14ac:dyDescent="0.2">
      <c r="B1834" s="42"/>
      <c r="C1834" s="54"/>
      <c r="D1834" s="63"/>
      <c r="E1834"/>
      <c r="F1834" s="31"/>
      <c r="G1834" s="19"/>
      <c r="H1834" s="84"/>
      <c r="I1834"/>
      <c r="J1834"/>
      <c r="K1834"/>
    </row>
    <row r="1835" spans="2:11" x14ac:dyDescent="0.2">
      <c r="B1835" s="42"/>
      <c r="C1835" s="54"/>
      <c r="D1835" s="63"/>
      <c r="E1835"/>
      <c r="F1835" s="31"/>
      <c r="G1835" s="19"/>
      <c r="H1835" s="84"/>
      <c r="I1835"/>
      <c r="J1835"/>
      <c r="K1835"/>
    </row>
    <row r="1836" spans="2:11" x14ac:dyDescent="0.2">
      <c r="B1836" s="42"/>
      <c r="C1836" s="54"/>
      <c r="D1836" s="63"/>
      <c r="E1836"/>
      <c r="F1836" s="31"/>
      <c r="G1836" s="19"/>
      <c r="H1836" s="84"/>
      <c r="I1836"/>
      <c r="J1836"/>
      <c r="K1836"/>
    </row>
    <row r="1837" spans="2:11" x14ac:dyDescent="0.2">
      <c r="B1837" s="42"/>
      <c r="C1837" s="54"/>
      <c r="D1837" s="63"/>
      <c r="E1837"/>
      <c r="F1837" s="31"/>
      <c r="G1837" s="19"/>
      <c r="H1837" s="84"/>
      <c r="I1837"/>
      <c r="J1837"/>
      <c r="K1837"/>
    </row>
    <row r="1838" spans="2:11" x14ac:dyDescent="0.2">
      <c r="B1838" s="42"/>
      <c r="C1838" s="54"/>
      <c r="D1838" s="63"/>
      <c r="E1838"/>
      <c r="F1838" s="31"/>
      <c r="G1838" s="19"/>
      <c r="H1838" s="84"/>
      <c r="I1838"/>
      <c r="J1838"/>
      <c r="K1838"/>
    </row>
    <row r="1839" spans="2:11" x14ac:dyDescent="0.2">
      <c r="B1839" s="42"/>
      <c r="C1839" s="54"/>
      <c r="D1839" s="63"/>
      <c r="E1839"/>
      <c r="F1839" s="31"/>
      <c r="G1839" s="19"/>
      <c r="H1839" s="84"/>
      <c r="I1839"/>
      <c r="J1839"/>
      <c r="K1839"/>
    </row>
    <row r="1840" spans="2:11" x14ac:dyDescent="0.2">
      <c r="B1840" s="42"/>
      <c r="C1840" s="54"/>
      <c r="D1840" s="63"/>
      <c r="E1840"/>
      <c r="F1840" s="31"/>
      <c r="G1840" s="19"/>
      <c r="H1840" s="84"/>
      <c r="I1840"/>
      <c r="J1840"/>
      <c r="K1840"/>
    </row>
    <row r="1841" spans="2:11" x14ac:dyDescent="0.2">
      <c r="B1841" s="42"/>
      <c r="C1841" s="54"/>
      <c r="D1841" s="63"/>
      <c r="E1841"/>
      <c r="F1841" s="31"/>
      <c r="G1841" s="19"/>
      <c r="H1841" s="84"/>
      <c r="I1841"/>
      <c r="J1841"/>
      <c r="K1841"/>
    </row>
    <row r="1842" spans="2:11" x14ac:dyDescent="0.2">
      <c r="B1842" s="42"/>
      <c r="C1842" s="54"/>
      <c r="D1842" s="63"/>
      <c r="E1842"/>
      <c r="F1842" s="31"/>
      <c r="G1842" s="19"/>
      <c r="H1842" s="84"/>
      <c r="I1842"/>
      <c r="J1842"/>
      <c r="K1842"/>
    </row>
    <row r="1843" spans="2:11" x14ac:dyDescent="0.2">
      <c r="B1843" s="42"/>
      <c r="C1843" s="54"/>
      <c r="D1843" s="63"/>
      <c r="E1843"/>
      <c r="F1843" s="31"/>
      <c r="G1843" s="19"/>
      <c r="H1843" s="84"/>
      <c r="I1843"/>
      <c r="J1843"/>
      <c r="K1843"/>
    </row>
    <row r="1844" spans="2:11" x14ac:dyDescent="0.2">
      <c r="B1844" s="42"/>
      <c r="C1844" s="54"/>
      <c r="D1844" s="63"/>
      <c r="E1844"/>
      <c r="F1844" s="31"/>
      <c r="G1844" s="19"/>
      <c r="H1844" s="84"/>
      <c r="I1844"/>
      <c r="J1844"/>
      <c r="K1844"/>
    </row>
    <row r="1845" spans="2:11" x14ac:dyDescent="0.2">
      <c r="B1845" s="42"/>
      <c r="C1845" s="54"/>
      <c r="D1845" s="63"/>
      <c r="E1845"/>
      <c r="F1845" s="31"/>
      <c r="G1845" s="19"/>
      <c r="H1845" s="84"/>
      <c r="I1845"/>
      <c r="J1845"/>
      <c r="K1845"/>
    </row>
    <row r="1846" spans="2:11" x14ac:dyDescent="0.2">
      <c r="B1846" s="42"/>
      <c r="C1846" s="54"/>
      <c r="D1846" s="63"/>
      <c r="E1846"/>
      <c r="F1846" s="31"/>
      <c r="G1846" s="19"/>
      <c r="H1846" s="84"/>
      <c r="I1846"/>
      <c r="J1846"/>
      <c r="K1846"/>
    </row>
    <row r="1847" spans="2:11" x14ac:dyDescent="0.2">
      <c r="B1847" s="42"/>
      <c r="C1847" s="54"/>
      <c r="D1847" s="63"/>
      <c r="E1847"/>
      <c r="F1847" s="31"/>
      <c r="G1847" s="19"/>
      <c r="H1847" s="84"/>
      <c r="I1847"/>
      <c r="J1847"/>
      <c r="K1847"/>
    </row>
    <row r="1848" spans="2:11" x14ac:dyDescent="0.2">
      <c r="B1848" s="42"/>
      <c r="C1848" s="54"/>
      <c r="D1848" s="63"/>
      <c r="E1848"/>
      <c r="F1848" s="31"/>
      <c r="G1848" s="19"/>
      <c r="H1848" s="84"/>
      <c r="I1848"/>
      <c r="J1848"/>
      <c r="K1848"/>
    </row>
    <row r="1849" spans="2:11" x14ac:dyDescent="0.2">
      <c r="B1849" s="42"/>
      <c r="C1849" s="54"/>
      <c r="D1849" s="63"/>
      <c r="E1849"/>
      <c r="F1849" s="31"/>
      <c r="G1849" s="19"/>
      <c r="H1849" s="84"/>
      <c r="I1849"/>
      <c r="J1849"/>
      <c r="K1849"/>
    </row>
    <row r="1850" spans="2:11" x14ac:dyDescent="0.2">
      <c r="B1850" s="42"/>
      <c r="C1850" s="54"/>
      <c r="D1850" s="63"/>
      <c r="E1850"/>
      <c r="F1850" s="31"/>
      <c r="G1850" s="19"/>
      <c r="H1850" s="84"/>
      <c r="I1850"/>
      <c r="J1850"/>
      <c r="K1850"/>
    </row>
    <row r="1851" spans="2:11" x14ac:dyDescent="0.2">
      <c r="B1851" s="42"/>
      <c r="C1851" s="54"/>
      <c r="D1851" s="63"/>
      <c r="E1851"/>
      <c r="F1851" s="31"/>
      <c r="G1851" s="19"/>
      <c r="H1851" s="84"/>
      <c r="I1851"/>
      <c r="J1851"/>
      <c r="K1851"/>
    </row>
    <row r="1852" spans="2:11" x14ac:dyDescent="0.2">
      <c r="B1852" s="42"/>
      <c r="C1852" s="54"/>
      <c r="D1852" s="63"/>
      <c r="E1852"/>
      <c r="F1852" s="31"/>
      <c r="G1852" s="19"/>
      <c r="H1852" s="84"/>
      <c r="I1852"/>
      <c r="J1852"/>
      <c r="K1852"/>
    </row>
    <row r="1853" spans="2:11" x14ac:dyDescent="0.2">
      <c r="B1853" s="42"/>
      <c r="C1853" s="54"/>
      <c r="D1853" s="63"/>
      <c r="E1853"/>
      <c r="F1853" s="31"/>
      <c r="G1853" s="19"/>
      <c r="H1853" s="84"/>
      <c r="I1853"/>
      <c r="J1853"/>
      <c r="K1853"/>
    </row>
    <row r="1854" spans="2:11" x14ac:dyDescent="0.2">
      <c r="B1854" s="42"/>
      <c r="C1854" s="54"/>
      <c r="D1854" s="63"/>
      <c r="E1854"/>
      <c r="F1854" s="31"/>
      <c r="G1854" s="19"/>
      <c r="H1854" s="84"/>
      <c r="I1854"/>
      <c r="J1854"/>
      <c r="K1854"/>
    </row>
    <row r="1855" spans="2:11" x14ac:dyDescent="0.2">
      <c r="B1855" s="42"/>
      <c r="C1855" s="54"/>
      <c r="D1855" s="63"/>
      <c r="E1855"/>
      <c r="F1855" s="31"/>
      <c r="G1855" s="19"/>
      <c r="H1855" s="84"/>
      <c r="I1855"/>
      <c r="J1855"/>
      <c r="K1855"/>
    </row>
    <row r="1856" spans="2:11" x14ac:dyDescent="0.2">
      <c r="B1856" s="42"/>
      <c r="C1856" s="54"/>
      <c r="D1856" s="63"/>
      <c r="E1856"/>
      <c r="F1856" s="31"/>
      <c r="G1856" s="19"/>
      <c r="H1856" s="84"/>
      <c r="I1856"/>
      <c r="J1856"/>
      <c r="K1856"/>
    </row>
    <row r="1857" spans="2:11" x14ac:dyDescent="0.2">
      <c r="B1857" s="42"/>
      <c r="C1857" s="54"/>
      <c r="D1857" s="63"/>
      <c r="E1857"/>
      <c r="F1857" s="31"/>
      <c r="G1857" s="19"/>
      <c r="H1857" s="84"/>
      <c r="I1857"/>
      <c r="J1857"/>
      <c r="K1857"/>
    </row>
    <row r="1858" spans="2:11" x14ac:dyDescent="0.2">
      <c r="B1858" s="42"/>
      <c r="C1858" s="54"/>
      <c r="D1858" s="63"/>
      <c r="E1858"/>
      <c r="F1858" s="31"/>
      <c r="G1858" s="19"/>
      <c r="H1858" s="84"/>
      <c r="I1858"/>
      <c r="J1858"/>
      <c r="K1858"/>
    </row>
    <row r="1859" spans="2:11" x14ac:dyDescent="0.2">
      <c r="B1859" s="42"/>
      <c r="C1859" s="54"/>
      <c r="D1859" s="63"/>
      <c r="E1859"/>
      <c r="F1859" s="31"/>
      <c r="G1859" s="19"/>
      <c r="H1859" s="84"/>
      <c r="I1859"/>
      <c r="J1859"/>
      <c r="K1859"/>
    </row>
    <row r="1860" spans="2:11" x14ac:dyDescent="0.2">
      <c r="B1860" s="42"/>
      <c r="C1860" s="54"/>
      <c r="D1860" s="63"/>
      <c r="E1860"/>
      <c r="F1860" s="31"/>
      <c r="G1860" s="19"/>
      <c r="H1860" s="84"/>
      <c r="I1860"/>
      <c r="J1860"/>
      <c r="K1860"/>
    </row>
    <row r="1861" spans="2:11" x14ac:dyDescent="0.2">
      <c r="B1861" s="42"/>
      <c r="C1861" s="54"/>
      <c r="D1861" s="63"/>
      <c r="E1861"/>
      <c r="F1861" s="31"/>
      <c r="G1861" s="19"/>
      <c r="H1861" s="84"/>
      <c r="I1861"/>
      <c r="J1861"/>
      <c r="K1861"/>
    </row>
    <row r="1862" spans="2:11" x14ac:dyDescent="0.2">
      <c r="B1862" s="42"/>
      <c r="C1862" s="54"/>
      <c r="D1862" s="63"/>
      <c r="E1862"/>
      <c r="F1862" s="31"/>
      <c r="G1862" s="19"/>
      <c r="H1862" s="84"/>
      <c r="I1862"/>
      <c r="J1862"/>
      <c r="K1862"/>
    </row>
    <row r="1863" spans="2:11" x14ac:dyDescent="0.2">
      <c r="B1863" s="42"/>
      <c r="C1863" s="54"/>
      <c r="D1863" s="63"/>
      <c r="E1863"/>
      <c r="F1863" s="31"/>
      <c r="G1863" s="19"/>
      <c r="H1863" s="84"/>
      <c r="I1863"/>
      <c r="J1863"/>
      <c r="K1863"/>
    </row>
    <row r="1864" spans="2:11" x14ac:dyDescent="0.2">
      <c r="B1864" s="42"/>
      <c r="C1864" s="54"/>
      <c r="D1864" s="63"/>
      <c r="E1864"/>
      <c r="F1864" s="31"/>
      <c r="G1864" s="19"/>
      <c r="H1864" s="84"/>
      <c r="I1864"/>
      <c r="J1864"/>
      <c r="K1864"/>
    </row>
    <row r="1865" spans="2:11" x14ac:dyDescent="0.2">
      <c r="B1865" s="42"/>
      <c r="C1865" s="54"/>
      <c r="D1865" s="63"/>
      <c r="E1865"/>
      <c r="F1865" s="31"/>
      <c r="G1865" s="19"/>
      <c r="H1865" s="84"/>
      <c r="I1865"/>
      <c r="J1865"/>
      <c r="K1865"/>
    </row>
    <row r="1866" spans="2:11" x14ac:dyDescent="0.2">
      <c r="B1866" s="42"/>
      <c r="C1866" s="54"/>
      <c r="D1866" s="63"/>
      <c r="E1866"/>
      <c r="F1866" s="31"/>
      <c r="G1866" s="19"/>
      <c r="H1866" s="84"/>
      <c r="I1866"/>
      <c r="J1866"/>
      <c r="K1866"/>
    </row>
    <row r="1867" spans="2:11" x14ac:dyDescent="0.2">
      <c r="B1867" s="42"/>
      <c r="C1867" s="54"/>
      <c r="D1867" s="63"/>
      <c r="E1867"/>
      <c r="F1867" s="31"/>
      <c r="G1867" s="19"/>
      <c r="H1867" s="84"/>
      <c r="I1867"/>
      <c r="J1867"/>
      <c r="K1867"/>
    </row>
    <row r="1868" spans="2:11" x14ac:dyDescent="0.2">
      <c r="B1868" s="42"/>
      <c r="C1868" s="54"/>
      <c r="D1868" s="63"/>
      <c r="E1868"/>
      <c r="F1868" s="31"/>
      <c r="G1868" s="19"/>
      <c r="H1868" s="84"/>
      <c r="I1868"/>
      <c r="J1868"/>
      <c r="K1868"/>
    </row>
    <row r="1869" spans="2:11" x14ac:dyDescent="0.2">
      <c r="B1869" s="42"/>
      <c r="C1869" s="54"/>
      <c r="D1869" s="63"/>
      <c r="E1869"/>
      <c r="F1869" s="31"/>
      <c r="G1869" s="19"/>
      <c r="H1869" s="84"/>
      <c r="I1869"/>
      <c r="J1869"/>
      <c r="K1869"/>
    </row>
    <row r="1870" spans="2:11" x14ac:dyDescent="0.2">
      <c r="B1870" s="42"/>
      <c r="C1870" s="54"/>
      <c r="D1870" s="63"/>
      <c r="E1870"/>
      <c r="F1870" s="31"/>
      <c r="G1870" s="19"/>
      <c r="H1870" s="84"/>
      <c r="I1870"/>
      <c r="J1870"/>
      <c r="K1870"/>
    </row>
    <row r="1871" spans="2:11" x14ac:dyDescent="0.2">
      <c r="B1871" s="42"/>
      <c r="C1871" s="54"/>
      <c r="D1871" s="63"/>
      <c r="E1871"/>
      <c r="F1871" s="31"/>
      <c r="G1871" s="19"/>
      <c r="H1871" s="84"/>
      <c r="I1871"/>
      <c r="J1871"/>
      <c r="K1871"/>
    </row>
    <row r="1872" spans="2:11" x14ac:dyDescent="0.2">
      <c r="B1872" s="42"/>
      <c r="C1872" s="54"/>
      <c r="D1872" s="63"/>
      <c r="E1872"/>
      <c r="F1872" s="31"/>
      <c r="G1872" s="19"/>
      <c r="H1872" s="84"/>
      <c r="I1872"/>
      <c r="J1872"/>
      <c r="K1872"/>
    </row>
    <row r="1873" spans="2:11" x14ac:dyDescent="0.2">
      <c r="B1873" s="42"/>
      <c r="C1873" s="54"/>
      <c r="D1873" s="63"/>
      <c r="E1873"/>
      <c r="F1873" s="31"/>
      <c r="G1873" s="19"/>
      <c r="H1873" s="84"/>
      <c r="I1873"/>
      <c r="J1873"/>
      <c r="K1873"/>
    </row>
    <row r="1874" spans="2:11" x14ac:dyDescent="0.2">
      <c r="B1874" s="42"/>
      <c r="C1874" s="54"/>
      <c r="D1874" s="63"/>
      <c r="E1874"/>
      <c r="F1874" s="31"/>
      <c r="G1874" s="19"/>
      <c r="H1874" s="84"/>
      <c r="I1874"/>
      <c r="J1874"/>
      <c r="K1874"/>
    </row>
    <row r="1875" spans="2:11" x14ac:dyDescent="0.2">
      <c r="B1875" s="42"/>
      <c r="C1875" s="54"/>
      <c r="D1875" s="63"/>
      <c r="E1875"/>
      <c r="F1875" s="31"/>
      <c r="G1875" s="19"/>
      <c r="H1875" s="84"/>
      <c r="I1875"/>
      <c r="J1875"/>
      <c r="K1875"/>
    </row>
    <row r="1876" spans="2:11" x14ac:dyDescent="0.2">
      <c r="B1876" s="42"/>
      <c r="C1876" s="54"/>
      <c r="D1876" s="63"/>
      <c r="E1876"/>
      <c r="F1876" s="31"/>
      <c r="G1876" s="19"/>
      <c r="H1876" s="84"/>
      <c r="I1876"/>
      <c r="J1876"/>
      <c r="K1876"/>
    </row>
    <row r="1877" spans="2:11" x14ac:dyDescent="0.2">
      <c r="B1877" s="42"/>
      <c r="C1877" s="54"/>
      <c r="D1877" s="63"/>
      <c r="E1877"/>
      <c r="F1877" s="31"/>
      <c r="G1877" s="19"/>
      <c r="H1877" s="84"/>
      <c r="I1877"/>
      <c r="J1877"/>
      <c r="K1877"/>
    </row>
    <row r="1878" spans="2:11" x14ac:dyDescent="0.2">
      <c r="B1878" s="42"/>
      <c r="C1878" s="54"/>
      <c r="D1878" s="63"/>
      <c r="E1878"/>
      <c r="F1878" s="31"/>
      <c r="G1878" s="19"/>
      <c r="H1878" s="84"/>
      <c r="I1878"/>
      <c r="J1878"/>
      <c r="K1878"/>
    </row>
    <row r="1879" spans="2:11" x14ac:dyDescent="0.2">
      <c r="B1879" s="42"/>
      <c r="C1879" s="54"/>
      <c r="D1879" s="63"/>
      <c r="E1879"/>
      <c r="F1879" s="31"/>
      <c r="G1879" s="19"/>
      <c r="H1879" s="84"/>
      <c r="I1879"/>
      <c r="J1879"/>
      <c r="K1879"/>
    </row>
    <row r="1880" spans="2:11" x14ac:dyDescent="0.2">
      <c r="B1880" s="42"/>
      <c r="C1880" s="54"/>
      <c r="D1880" s="63"/>
      <c r="E1880"/>
      <c r="F1880" s="31"/>
      <c r="G1880" s="19"/>
      <c r="H1880" s="84"/>
      <c r="I1880"/>
      <c r="J1880"/>
      <c r="K1880"/>
    </row>
    <row r="1881" spans="2:11" x14ac:dyDescent="0.2">
      <c r="B1881" s="42"/>
      <c r="C1881" s="54"/>
      <c r="D1881" s="63"/>
      <c r="E1881"/>
      <c r="F1881" s="31"/>
      <c r="G1881" s="19"/>
      <c r="H1881" s="84"/>
      <c r="I1881"/>
      <c r="J1881"/>
      <c r="K1881"/>
    </row>
    <row r="1882" spans="2:11" x14ac:dyDescent="0.2">
      <c r="B1882" s="42"/>
      <c r="C1882" s="54"/>
      <c r="D1882" s="63"/>
      <c r="E1882"/>
      <c r="F1882" s="31"/>
      <c r="G1882" s="19"/>
      <c r="H1882" s="84"/>
      <c r="I1882"/>
      <c r="J1882"/>
      <c r="K1882"/>
    </row>
    <row r="1883" spans="2:11" x14ac:dyDescent="0.2">
      <c r="B1883" s="42"/>
      <c r="C1883" s="54"/>
      <c r="D1883" s="63"/>
      <c r="E1883"/>
      <c r="F1883" s="31"/>
      <c r="G1883" s="19"/>
      <c r="H1883" s="84"/>
      <c r="I1883"/>
      <c r="J1883"/>
      <c r="K1883"/>
    </row>
    <row r="1884" spans="2:11" x14ac:dyDescent="0.2">
      <c r="B1884" s="42"/>
      <c r="C1884" s="54"/>
      <c r="D1884" s="63"/>
      <c r="E1884"/>
      <c r="F1884" s="31"/>
      <c r="G1884" s="19"/>
      <c r="H1884" s="84"/>
      <c r="I1884"/>
      <c r="J1884"/>
      <c r="K1884"/>
    </row>
    <row r="1885" spans="2:11" x14ac:dyDescent="0.2">
      <c r="B1885" s="42"/>
      <c r="C1885" s="54"/>
      <c r="D1885" s="63"/>
      <c r="E1885"/>
      <c r="F1885" s="31"/>
      <c r="G1885" s="19"/>
      <c r="H1885" s="84"/>
      <c r="I1885"/>
      <c r="J1885"/>
      <c r="K1885"/>
    </row>
    <row r="1886" spans="2:11" x14ac:dyDescent="0.2">
      <c r="B1886" s="42"/>
      <c r="C1886" s="54"/>
      <c r="D1886" s="63"/>
      <c r="E1886"/>
      <c r="F1886" s="31"/>
      <c r="G1886" s="19"/>
      <c r="H1886" s="84"/>
      <c r="I1886"/>
      <c r="J1886"/>
      <c r="K1886"/>
    </row>
    <row r="1887" spans="2:11" x14ac:dyDescent="0.2">
      <c r="B1887" s="42"/>
      <c r="C1887" s="54"/>
      <c r="D1887" s="63"/>
      <c r="E1887"/>
      <c r="F1887" s="31"/>
      <c r="G1887" s="19"/>
      <c r="H1887" s="84"/>
      <c r="I1887"/>
      <c r="J1887"/>
      <c r="K1887"/>
    </row>
    <row r="1888" spans="2:11" x14ac:dyDescent="0.2">
      <c r="B1888" s="42"/>
      <c r="C1888" s="54"/>
      <c r="D1888" s="63"/>
      <c r="E1888"/>
      <c r="F1888" s="31"/>
      <c r="G1888" s="19"/>
      <c r="H1888" s="84"/>
      <c r="I1888"/>
      <c r="J1888"/>
      <c r="K1888"/>
    </row>
    <row r="1889" spans="2:11" x14ac:dyDescent="0.2">
      <c r="B1889" s="42"/>
      <c r="C1889" s="54"/>
      <c r="D1889" s="63"/>
      <c r="E1889"/>
      <c r="F1889" s="31"/>
      <c r="G1889" s="19"/>
      <c r="H1889" s="84"/>
      <c r="I1889"/>
      <c r="J1889"/>
      <c r="K1889"/>
    </row>
    <row r="1890" spans="2:11" x14ac:dyDescent="0.2">
      <c r="B1890" s="42"/>
      <c r="C1890" s="54"/>
      <c r="D1890" s="63"/>
      <c r="E1890"/>
      <c r="F1890" s="31"/>
      <c r="G1890" s="19"/>
      <c r="H1890" s="84"/>
      <c r="I1890"/>
      <c r="J1890"/>
      <c r="K1890"/>
    </row>
    <row r="1891" spans="2:11" x14ac:dyDescent="0.2">
      <c r="B1891" s="42"/>
      <c r="C1891" s="54"/>
      <c r="D1891" s="63"/>
      <c r="E1891"/>
      <c r="F1891" s="31"/>
      <c r="G1891" s="19"/>
      <c r="H1891" s="84"/>
      <c r="I1891"/>
      <c r="J1891"/>
      <c r="K1891"/>
    </row>
    <row r="1892" spans="2:11" x14ac:dyDescent="0.2">
      <c r="B1892" s="42"/>
      <c r="C1892" s="54"/>
      <c r="D1892" s="63"/>
      <c r="E1892"/>
      <c r="F1892" s="31"/>
      <c r="G1892" s="19"/>
      <c r="H1892" s="84"/>
      <c r="I1892"/>
      <c r="J1892"/>
      <c r="K1892"/>
    </row>
    <row r="1893" spans="2:11" x14ac:dyDescent="0.2">
      <c r="B1893" s="42"/>
      <c r="C1893" s="54"/>
      <c r="D1893" s="63"/>
      <c r="E1893"/>
      <c r="F1893" s="31"/>
      <c r="G1893" s="19"/>
      <c r="H1893" s="84"/>
      <c r="I1893"/>
      <c r="J1893"/>
      <c r="K1893"/>
    </row>
    <row r="1894" spans="2:11" x14ac:dyDescent="0.2">
      <c r="B1894" s="42"/>
      <c r="C1894" s="54"/>
      <c r="D1894" s="63"/>
      <c r="E1894"/>
      <c r="F1894" s="31"/>
      <c r="G1894" s="19"/>
      <c r="H1894" s="84"/>
      <c r="I1894"/>
      <c r="J1894"/>
      <c r="K1894"/>
    </row>
    <row r="1895" spans="2:11" x14ac:dyDescent="0.2">
      <c r="B1895" s="42"/>
      <c r="C1895" s="54"/>
      <c r="D1895" s="63"/>
      <c r="E1895"/>
      <c r="F1895" s="31"/>
      <c r="G1895" s="19"/>
      <c r="H1895" s="84"/>
      <c r="I1895"/>
      <c r="J1895"/>
      <c r="K1895"/>
    </row>
    <row r="1896" spans="2:11" x14ac:dyDescent="0.2">
      <c r="B1896" s="42"/>
      <c r="C1896" s="54"/>
      <c r="D1896" s="63"/>
      <c r="E1896"/>
      <c r="F1896" s="31"/>
      <c r="G1896" s="19"/>
      <c r="H1896" s="84"/>
      <c r="I1896"/>
      <c r="J1896"/>
      <c r="K1896"/>
    </row>
    <row r="1897" spans="2:11" x14ac:dyDescent="0.2">
      <c r="B1897" s="42"/>
      <c r="C1897" s="54"/>
      <c r="D1897" s="63"/>
      <c r="E1897"/>
      <c r="F1897" s="31"/>
      <c r="G1897" s="19"/>
      <c r="H1897" s="84"/>
      <c r="I1897"/>
      <c r="J1897"/>
      <c r="K1897"/>
    </row>
    <row r="1898" spans="2:11" x14ac:dyDescent="0.2">
      <c r="B1898" s="42"/>
      <c r="C1898" s="54"/>
      <c r="D1898" s="63"/>
      <c r="E1898"/>
      <c r="F1898" s="31"/>
      <c r="G1898" s="19"/>
      <c r="H1898" s="84"/>
      <c r="I1898"/>
      <c r="J1898"/>
      <c r="K1898"/>
    </row>
    <row r="1899" spans="2:11" x14ac:dyDescent="0.2">
      <c r="B1899" s="42"/>
      <c r="C1899" s="54"/>
      <c r="D1899" s="63"/>
      <c r="E1899"/>
      <c r="F1899" s="31"/>
      <c r="G1899" s="19"/>
      <c r="H1899" s="84"/>
      <c r="I1899"/>
      <c r="J1899"/>
      <c r="K1899"/>
    </row>
    <row r="1900" spans="2:11" x14ac:dyDescent="0.2">
      <c r="B1900" s="42"/>
      <c r="C1900" s="54"/>
      <c r="D1900" s="63"/>
      <c r="E1900"/>
      <c r="F1900" s="31"/>
      <c r="G1900" s="19"/>
      <c r="H1900" s="84"/>
      <c r="I1900"/>
      <c r="J1900"/>
      <c r="K1900"/>
    </row>
    <row r="1901" spans="2:11" x14ac:dyDescent="0.2">
      <c r="B1901" s="42"/>
      <c r="C1901" s="54"/>
      <c r="D1901" s="63"/>
      <c r="E1901"/>
      <c r="F1901" s="31"/>
      <c r="G1901" s="19"/>
      <c r="H1901" s="84"/>
      <c r="I1901"/>
      <c r="J1901"/>
      <c r="K1901"/>
    </row>
    <row r="1902" spans="2:11" x14ac:dyDescent="0.2">
      <c r="B1902" s="42"/>
      <c r="C1902" s="54"/>
      <c r="D1902" s="63"/>
      <c r="E1902"/>
      <c r="F1902" s="31"/>
      <c r="G1902" s="19"/>
      <c r="H1902" s="84"/>
      <c r="I1902"/>
      <c r="J1902"/>
      <c r="K1902"/>
    </row>
    <row r="1903" spans="2:11" x14ac:dyDescent="0.2">
      <c r="B1903" s="42"/>
      <c r="C1903" s="54"/>
      <c r="D1903" s="63"/>
      <c r="E1903"/>
      <c r="F1903" s="31"/>
      <c r="G1903" s="19"/>
      <c r="H1903" s="84"/>
      <c r="I1903"/>
      <c r="J1903"/>
      <c r="K1903"/>
    </row>
    <row r="1904" spans="2:11" x14ac:dyDescent="0.2">
      <c r="B1904" s="42"/>
      <c r="C1904" s="54"/>
      <c r="D1904" s="63"/>
      <c r="E1904"/>
      <c r="F1904" s="31"/>
      <c r="G1904" s="19"/>
      <c r="H1904" s="84"/>
      <c r="I1904"/>
      <c r="J1904"/>
      <c r="K1904"/>
    </row>
    <row r="1905" spans="2:11" x14ac:dyDescent="0.2">
      <c r="B1905" s="42"/>
      <c r="C1905" s="54"/>
      <c r="D1905" s="63"/>
      <c r="E1905"/>
      <c r="F1905" s="31"/>
      <c r="G1905" s="19"/>
      <c r="H1905" s="84"/>
      <c r="I1905"/>
      <c r="J1905"/>
      <c r="K1905"/>
    </row>
    <row r="1906" spans="2:11" x14ac:dyDescent="0.2">
      <c r="B1906" s="42"/>
      <c r="C1906" s="54"/>
      <c r="D1906" s="63"/>
      <c r="E1906"/>
      <c r="F1906" s="31"/>
      <c r="G1906" s="19"/>
      <c r="H1906" s="84"/>
      <c r="I1906"/>
      <c r="J1906"/>
      <c r="K1906"/>
    </row>
    <row r="1907" spans="2:11" x14ac:dyDescent="0.2">
      <c r="B1907" s="42"/>
      <c r="C1907" s="54"/>
      <c r="D1907" s="63"/>
      <c r="E1907"/>
      <c r="F1907" s="31"/>
      <c r="G1907" s="19"/>
      <c r="H1907" s="84"/>
      <c r="I1907"/>
      <c r="J1907"/>
      <c r="K1907"/>
    </row>
    <row r="1908" spans="2:11" x14ac:dyDescent="0.2">
      <c r="B1908" s="42"/>
      <c r="C1908" s="54"/>
      <c r="D1908" s="63"/>
      <c r="E1908"/>
      <c r="F1908" s="31"/>
      <c r="G1908" s="19"/>
      <c r="H1908" s="84"/>
      <c r="I1908"/>
      <c r="J1908"/>
      <c r="K1908"/>
    </row>
    <row r="1909" spans="2:11" x14ac:dyDescent="0.2">
      <c r="B1909" s="42"/>
      <c r="C1909" s="54"/>
      <c r="D1909" s="63"/>
      <c r="E1909"/>
      <c r="F1909" s="31"/>
      <c r="G1909" s="19"/>
      <c r="H1909" s="84"/>
      <c r="I1909"/>
      <c r="J1909"/>
      <c r="K1909"/>
    </row>
    <row r="1910" spans="2:11" x14ac:dyDescent="0.2">
      <c r="B1910" s="42"/>
      <c r="C1910" s="54"/>
      <c r="D1910" s="63"/>
      <c r="E1910"/>
      <c r="F1910" s="31"/>
      <c r="G1910" s="19"/>
      <c r="H1910" s="84"/>
      <c r="I1910"/>
      <c r="J1910"/>
      <c r="K1910"/>
    </row>
    <row r="1911" spans="2:11" x14ac:dyDescent="0.2">
      <c r="B1911" s="42"/>
      <c r="C1911" s="54"/>
      <c r="D1911" s="63"/>
      <c r="E1911"/>
      <c r="F1911" s="31"/>
      <c r="G1911" s="19"/>
      <c r="H1911" s="84"/>
      <c r="I1911"/>
      <c r="J1911"/>
      <c r="K1911"/>
    </row>
    <row r="1912" spans="2:11" x14ac:dyDescent="0.2">
      <c r="B1912" s="42"/>
      <c r="C1912" s="54"/>
      <c r="D1912" s="63"/>
      <c r="E1912"/>
      <c r="F1912" s="31"/>
      <c r="G1912" s="19"/>
      <c r="H1912" s="84"/>
      <c r="I1912"/>
      <c r="J1912"/>
      <c r="K1912"/>
    </row>
    <row r="1913" spans="2:11" x14ac:dyDescent="0.2">
      <c r="B1913" s="42"/>
      <c r="C1913" s="54"/>
      <c r="D1913" s="63"/>
      <c r="E1913"/>
      <c r="F1913" s="31"/>
      <c r="G1913" s="19"/>
      <c r="H1913" s="84"/>
      <c r="I1913"/>
      <c r="J1913"/>
      <c r="K1913"/>
    </row>
    <row r="1914" spans="2:11" x14ac:dyDescent="0.2">
      <c r="B1914" s="42"/>
      <c r="C1914" s="54"/>
      <c r="D1914" s="63"/>
      <c r="E1914"/>
      <c r="F1914" s="31"/>
      <c r="G1914" s="19"/>
      <c r="H1914" s="84"/>
      <c r="I1914"/>
      <c r="J1914"/>
      <c r="K1914"/>
    </row>
    <row r="1915" spans="2:11" x14ac:dyDescent="0.2">
      <c r="B1915" s="42"/>
      <c r="C1915" s="54"/>
      <c r="D1915" s="63"/>
      <c r="E1915"/>
      <c r="F1915" s="31"/>
      <c r="G1915" s="19"/>
      <c r="H1915" s="84"/>
      <c r="I1915"/>
      <c r="J1915"/>
      <c r="K1915"/>
    </row>
    <row r="1916" spans="2:11" x14ac:dyDescent="0.2">
      <c r="B1916" s="42"/>
      <c r="C1916" s="54"/>
      <c r="D1916" s="63"/>
      <c r="E1916"/>
      <c r="F1916" s="31"/>
      <c r="G1916" s="19"/>
      <c r="H1916" s="84"/>
      <c r="I1916"/>
      <c r="J1916"/>
      <c r="K1916"/>
    </row>
    <row r="1917" spans="2:11" x14ac:dyDescent="0.2">
      <c r="B1917" s="42"/>
      <c r="C1917" s="54"/>
      <c r="D1917" s="63"/>
      <c r="E1917"/>
      <c r="F1917" s="31"/>
      <c r="G1917" s="19"/>
      <c r="H1917" s="84"/>
      <c r="I1917"/>
      <c r="J1917"/>
      <c r="K1917"/>
    </row>
    <row r="1918" spans="2:11" x14ac:dyDescent="0.2">
      <c r="B1918" s="42"/>
      <c r="C1918" s="54"/>
      <c r="D1918" s="63"/>
      <c r="E1918"/>
      <c r="F1918" s="31"/>
      <c r="G1918" s="19"/>
      <c r="H1918" s="84"/>
      <c r="I1918"/>
      <c r="J1918"/>
      <c r="K1918"/>
    </row>
    <row r="1919" spans="2:11" x14ac:dyDescent="0.2">
      <c r="B1919" s="42"/>
      <c r="C1919" s="54"/>
      <c r="D1919" s="63"/>
      <c r="E1919"/>
      <c r="F1919" s="31"/>
      <c r="G1919" s="19"/>
      <c r="H1919" s="84"/>
      <c r="I1919"/>
      <c r="J1919"/>
      <c r="K1919"/>
    </row>
    <row r="1920" spans="2:11" x14ac:dyDescent="0.2">
      <c r="B1920" s="42"/>
      <c r="C1920" s="54"/>
      <c r="D1920" s="63"/>
      <c r="E1920"/>
      <c r="F1920" s="31"/>
      <c r="G1920" s="19"/>
      <c r="H1920" s="84"/>
      <c r="I1920"/>
      <c r="J1920"/>
      <c r="K1920"/>
    </row>
    <row r="1921" spans="2:11" x14ac:dyDescent="0.2">
      <c r="B1921" s="42"/>
      <c r="C1921" s="54"/>
      <c r="D1921" s="63"/>
      <c r="E1921"/>
      <c r="F1921" s="31"/>
      <c r="G1921" s="19"/>
      <c r="H1921" s="84"/>
      <c r="I1921"/>
      <c r="J1921"/>
      <c r="K1921"/>
    </row>
    <row r="1922" spans="2:11" x14ac:dyDescent="0.2">
      <c r="B1922" s="42"/>
      <c r="C1922" s="54"/>
      <c r="D1922" s="63"/>
      <c r="E1922"/>
      <c r="F1922" s="31"/>
      <c r="G1922" s="19"/>
      <c r="H1922" s="84"/>
      <c r="I1922"/>
      <c r="J1922"/>
      <c r="K1922"/>
    </row>
    <row r="1923" spans="2:11" x14ac:dyDescent="0.2">
      <c r="B1923" s="42"/>
      <c r="C1923" s="54"/>
      <c r="D1923" s="63"/>
      <c r="E1923"/>
      <c r="F1923" s="31"/>
      <c r="G1923" s="19"/>
      <c r="H1923" s="84"/>
      <c r="I1923"/>
      <c r="J1923"/>
      <c r="K1923"/>
    </row>
    <row r="1924" spans="2:11" x14ac:dyDescent="0.2">
      <c r="B1924" s="42"/>
      <c r="C1924" s="54"/>
      <c r="D1924" s="63"/>
      <c r="E1924"/>
      <c r="F1924" s="31"/>
      <c r="G1924" s="19"/>
      <c r="H1924" s="84"/>
      <c r="I1924"/>
      <c r="J1924"/>
      <c r="K1924"/>
    </row>
    <row r="1925" spans="2:11" x14ac:dyDescent="0.2">
      <c r="B1925" s="42"/>
      <c r="C1925" s="54"/>
      <c r="D1925" s="63"/>
      <c r="E1925"/>
      <c r="F1925" s="31"/>
      <c r="G1925" s="19"/>
      <c r="H1925" s="84"/>
      <c r="I1925"/>
      <c r="J1925"/>
      <c r="K1925"/>
    </row>
    <row r="1926" spans="2:11" x14ac:dyDescent="0.2">
      <c r="B1926" s="42"/>
      <c r="C1926" s="54"/>
      <c r="D1926" s="63"/>
      <c r="E1926"/>
      <c r="F1926" s="31"/>
      <c r="G1926" s="19"/>
      <c r="H1926" s="84"/>
      <c r="I1926"/>
      <c r="J1926"/>
      <c r="K1926"/>
    </row>
    <row r="1927" spans="2:11" x14ac:dyDescent="0.2">
      <c r="B1927" s="42"/>
      <c r="C1927" s="54"/>
      <c r="D1927" s="63"/>
      <c r="E1927"/>
      <c r="F1927" s="31"/>
      <c r="G1927" s="19"/>
      <c r="H1927" s="84"/>
      <c r="I1927"/>
      <c r="J1927"/>
      <c r="K1927"/>
    </row>
    <row r="1928" spans="2:11" x14ac:dyDescent="0.2">
      <c r="B1928" s="42"/>
      <c r="C1928" s="54"/>
      <c r="D1928" s="63"/>
      <c r="E1928"/>
      <c r="F1928" s="31"/>
      <c r="G1928" s="19"/>
      <c r="H1928" s="84"/>
      <c r="I1928"/>
      <c r="J1928"/>
      <c r="K1928"/>
    </row>
    <row r="1929" spans="2:11" x14ac:dyDescent="0.2">
      <c r="B1929" s="42"/>
      <c r="C1929" s="54"/>
      <c r="D1929" s="63"/>
      <c r="E1929"/>
      <c r="F1929" s="31"/>
      <c r="G1929" s="19"/>
      <c r="H1929" s="84"/>
      <c r="I1929"/>
      <c r="J1929"/>
      <c r="K1929"/>
    </row>
    <row r="1930" spans="2:11" x14ac:dyDescent="0.2">
      <c r="B1930" s="42"/>
      <c r="C1930" s="54"/>
      <c r="D1930" s="63"/>
      <c r="E1930"/>
      <c r="F1930" s="31"/>
      <c r="G1930" s="19"/>
      <c r="H1930" s="84"/>
      <c r="I1930"/>
      <c r="J1930"/>
      <c r="K1930"/>
    </row>
    <row r="1931" spans="2:11" x14ac:dyDescent="0.2">
      <c r="B1931" s="42"/>
      <c r="C1931" s="54"/>
      <c r="D1931" s="63"/>
      <c r="E1931"/>
      <c r="F1931" s="31"/>
      <c r="G1931" s="19"/>
      <c r="H1931" s="84"/>
      <c r="I1931"/>
      <c r="J1931"/>
      <c r="K1931"/>
    </row>
    <row r="1932" spans="2:11" x14ac:dyDescent="0.2">
      <c r="B1932" s="42"/>
      <c r="C1932" s="54"/>
      <c r="D1932" s="63"/>
      <c r="E1932"/>
      <c r="F1932" s="31"/>
      <c r="G1932" s="19"/>
      <c r="H1932" s="84"/>
      <c r="I1932"/>
      <c r="J1932"/>
      <c r="K1932"/>
    </row>
    <row r="1933" spans="2:11" x14ac:dyDescent="0.2">
      <c r="B1933" s="42"/>
      <c r="C1933" s="54"/>
      <c r="D1933" s="63"/>
      <c r="E1933"/>
      <c r="F1933" s="31"/>
      <c r="G1933" s="19"/>
      <c r="H1933" s="84"/>
      <c r="I1933"/>
      <c r="J1933"/>
      <c r="K1933"/>
    </row>
    <row r="1934" spans="2:11" x14ac:dyDescent="0.2">
      <c r="B1934" s="42"/>
      <c r="C1934" s="54"/>
      <c r="D1934" s="63"/>
      <c r="E1934"/>
      <c r="F1934" s="31"/>
      <c r="G1934" s="19"/>
      <c r="H1934" s="84"/>
      <c r="I1934"/>
      <c r="J1934"/>
      <c r="K1934"/>
    </row>
    <row r="1935" spans="2:11" x14ac:dyDescent="0.2">
      <c r="B1935" s="42"/>
      <c r="C1935" s="54"/>
      <c r="D1935" s="63"/>
      <c r="E1935"/>
      <c r="F1935" s="31"/>
      <c r="G1935" s="19"/>
      <c r="H1935" s="84"/>
      <c r="I1935"/>
      <c r="J1935"/>
      <c r="K1935"/>
    </row>
    <row r="1936" spans="2:11" x14ac:dyDescent="0.2">
      <c r="B1936" s="42"/>
      <c r="C1936" s="54"/>
      <c r="D1936" s="63"/>
      <c r="E1936"/>
      <c r="F1936" s="31"/>
      <c r="G1936" s="19"/>
      <c r="H1936" s="84"/>
      <c r="I1936"/>
      <c r="J1936"/>
      <c r="K1936"/>
    </row>
    <row r="1937" spans="2:11" x14ac:dyDescent="0.2">
      <c r="B1937" s="42"/>
      <c r="C1937" s="54"/>
      <c r="D1937" s="63"/>
      <c r="E1937"/>
      <c r="F1937" s="31"/>
      <c r="G1937" s="19"/>
      <c r="H1937" s="84"/>
      <c r="I1937"/>
      <c r="J1937"/>
      <c r="K1937"/>
    </row>
    <row r="1938" spans="2:11" x14ac:dyDescent="0.2">
      <c r="B1938" s="42"/>
      <c r="C1938" s="54"/>
      <c r="D1938" s="63"/>
      <c r="E1938"/>
      <c r="F1938" s="31"/>
      <c r="G1938" s="19"/>
      <c r="H1938" s="84"/>
      <c r="I1938"/>
      <c r="J1938"/>
      <c r="K1938"/>
    </row>
    <row r="1939" spans="2:11" x14ac:dyDescent="0.2">
      <c r="B1939" s="42"/>
      <c r="C1939" s="54"/>
      <c r="D1939" s="63"/>
      <c r="E1939"/>
      <c r="F1939" s="31"/>
      <c r="G1939" s="19"/>
      <c r="H1939" s="84"/>
      <c r="I1939"/>
      <c r="J1939"/>
      <c r="K1939"/>
    </row>
    <row r="1940" spans="2:11" x14ac:dyDescent="0.2">
      <c r="B1940" s="42"/>
      <c r="C1940" s="54"/>
      <c r="D1940" s="63"/>
      <c r="E1940"/>
      <c r="F1940" s="31"/>
      <c r="G1940" s="19"/>
      <c r="H1940" s="84"/>
      <c r="I1940"/>
      <c r="J1940"/>
      <c r="K1940"/>
    </row>
    <row r="1941" spans="2:11" x14ac:dyDescent="0.2">
      <c r="B1941" s="42"/>
      <c r="C1941" s="54"/>
      <c r="D1941" s="63"/>
      <c r="E1941"/>
      <c r="F1941" s="31"/>
      <c r="G1941" s="19"/>
      <c r="H1941" s="84"/>
      <c r="I1941"/>
      <c r="J1941"/>
      <c r="K1941"/>
    </row>
    <row r="1942" spans="2:11" x14ac:dyDescent="0.2">
      <c r="B1942" s="42"/>
      <c r="C1942" s="54"/>
      <c r="D1942" s="63"/>
      <c r="E1942"/>
      <c r="F1942" s="31"/>
      <c r="G1942" s="19"/>
      <c r="H1942" s="84"/>
      <c r="I1942"/>
      <c r="J1942"/>
      <c r="K1942"/>
    </row>
    <row r="1943" spans="2:11" x14ac:dyDescent="0.2">
      <c r="B1943" s="42"/>
      <c r="C1943" s="54"/>
      <c r="D1943" s="63"/>
      <c r="E1943"/>
      <c r="F1943" s="31"/>
      <c r="G1943" s="19"/>
      <c r="H1943" s="84"/>
      <c r="I1943"/>
      <c r="J1943"/>
      <c r="K1943"/>
    </row>
    <row r="1944" spans="2:11" x14ac:dyDescent="0.2">
      <c r="B1944" s="42"/>
      <c r="C1944" s="54"/>
      <c r="D1944" s="63"/>
      <c r="E1944"/>
      <c r="F1944" s="31"/>
      <c r="G1944" s="19"/>
      <c r="H1944" s="84"/>
      <c r="I1944"/>
      <c r="J1944"/>
      <c r="K1944"/>
    </row>
    <row r="1945" spans="2:11" x14ac:dyDescent="0.2">
      <c r="B1945" s="42"/>
      <c r="C1945" s="54"/>
      <c r="D1945" s="63"/>
      <c r="E1945"/>
      <c r="F1945" s="31"/>
      <c r="G1945" s="19"/>
      <c r="H1945" s="84"/>
      <c r="I1945"/>
      <c r="J1945"/>
      <c r="K1945"/>
    </row>
    <row r="1946" spans="2:11" x14ac:dyDescent="0.2">
      <c r="B1946" s="42"/>
      <c r="C1946" s="54"/>
      <c r="D1946" s="63"/>
      <c r="E1946"/>
      <c r="F1946" s="31"/>
      <c r="G1946" s="19"/>
      <c r="H1946" s="84"/>
      <c r="I1946"/>
      <c r="J1946"/>
      <c r="K1946"/>
    </row>
    <row r="1947" spans="2:11" x14ac:dyDescent="0.2">
      <c r="B1947" s="42"/>
      <c r="C1947" s="54"/>
      <c r="D1947" s="63"/>
      <c r="E1947"/>
      <c r="F1947" s="31"/>
      <c r="G1947" s="19"/>
      <c r="H1947" s="84"/>
      <c r="I1947"/>
      <c r="J1947"/>
      <c r="K1947"/>
    </row>
    <row r="1948" spans="2:11" x14ac:dyDescent="0.2">
      <c r="B1948" s="42"/>
      <c r="C1948" s="54"/>
      <c r="D1948" s="63"/>
      <c r="E1948"/>
      <c r="F1948" s="31"/>
      <c r="G1948" s="19"/>
      <c r="H1948" s="84"/>
      <c r="I1948"/>
      <c r="J1948"/>
      <c r="K1948"/>
    </row>
    <row r="1949" spans="2:11" x14ac:dyDescent="0.2">
      <c r="B1949" s="42"/>
      <c r="C1949" s="54"/>
      <c r="D1949" s="63"/>
      <c r="E1949"/>
      <c r="F1949" s="31"/>
      <c r="G1949" s="19"/>
      <c r="H1949" s="84"/>
      <c r="I1949"/>
      <c r="J1949"/>
      <c r="K1949"/>
    </row>
    <row r="1950" spans="2:11" x14ac:dyDescent="0.2">
      <c r="B1950" s="42"/>
      <c r="C1950" s="54"/>
      <c r="D1950" s="63"/>
      <c r="E1950"/>
      <c r="F1950" s="31"/>
      <c r="G1950" s="19"/>
      <c r="H1950" s="84"/>
      <c r="I1950"/>
      <c r="J1950"/>
      <c r="K1950"/>
    </row>
    <row r="1951" spans="2:11" x14ac:dyDescent="0.2">
      <c r="B1951" s="42"/>
      <c r="C1951" s="54"/>
      <c r="D1951" s="63"/>
      <c r="E1951"/>
      <c r="F1951" s="31"/>
      <c r="G1951" s="19"/>
      <c r="H1951" s="84"/>
      <c r="I1951"/>
      <c r="J1951"/>
      <c r="K1951"/>
    </row>
    <row r="1952" spans="2:11" x14ac:dyDescent="0.2">
      <c r="B1952" s="42"/>
      <c r="C1952" s="54"/>
      <c r="D1952" s="63"/>
      <c r="E1952"/>
      <c r="F1952" s="31"/>
      <c r="G1952" s="19"/>
      <c r="H1952" s="84"/>
      <c r="I1952"/>
      <c r="J1952"/>
      <c r="K1952"/>
    </row>
    <row r="1953" spans="2:11" x14ac:dyDescent="0.2">
      <c r="B1953" s="42"/>
      <c r="C1953" s="54"/>
      <c r="D1953" s="63"/>
      <c r="E1953"/>
      <c r="F1953" s="31"/>
      <c r="G1953" s="19"/>
      <c r="H1953" s="84"/>
      <c r="I1953"/>
      <c r="J1953"/>
      <c r="K1953"/>
    </row>
    <row r="1954" spans="2:11" x14ac:dyDescent="0.2">
      <c r="B1954" s="42"/>
      <c r="C1954" s="54"/>
      <c r="D1954" s="63"/>
      <c r="E1954"/>
      <c r="F1954" s="31"/>
      <c r="G1954" s="19"/>
      <c r="H1954" s="84"/>
      <c r="I1954"/>
      <c r="J1954"/>
      <c r="K1954"/>
    </row>
    <row r="1955" spans="2:11" x14ac:dyDescent="0.2">
      <c r="B1955" s="42"/>
      <c r="C1955" s="54"/>
      <c r="D1955" s="63"/>
      <c r="E1955"/>
      <c r="F1955" s="31"/>
      <c r="G1955" s="19"/>
      <c r="H1955" s="84"/>
      <c r="I1955"/>
      <c r="J1955"/>
      <c r="K1955"/>
    </row>
    <row r="1956" spans="2:11" x14ac:dyDescent="0.2">
      <c r="B1956" s="42"/>
      <c r="C1956" s="54"/>
      <c r="D1956" s="63"/>
      <c r="E1956"/>
      <c r="F1956" s="31"/>
      <c r="G1956" s="19"/>
      <c r="H1956" s="84"/>
      <c r="I1956"/>
      <c r="J1956"/>
      <c r="K1956"/>
    </row>
    <row r="1957" spans="2:11" x14ac:dyDescent="0.2">
      <c r="B1957" s="42"/>
      <c r="C1957" s="54"/>
      <c r="D1957" s="63"/>
      <c r="E1957"/>
      <c r="F1957" s="31"/>
      <c r="G1957" s="19"/>
      <c r="H1957" s="84"/>
      <c r="I1957"/>
      <c r="J1957"/>
      <c r="K1957"/>
    </row>
    <row r="1958" spans="2:11" x14ac:dyDescent="0.2">
      <c r="B1958" s="42"/>
      <c r="C1958" s="54"/>
      <c r="D1958" s="63"/>
      <c r="E1958"/>
      <c r="F1958" s="31"/>
      <c r="G1958" s="19"/>
      <c r="H1958" s="84"/>
      <c r="I1958"/>
      <c r="J1958"/>
      <c r="K1958"/>
    </row>
    <row r="1959" spans="2:11" x14ac:dyDescent="0.2">
      <c r="B1959" s="42"/>
      <c r="C1959" s="54"/>
      <c r="D1959" s="63"/>
      <c r="E1959"/>
      <c r="F1959" s="31"/>
      <c r="G1959" s="19"/>
      <c r="H1959" s="84"/>
      <c r="I1959"/>
      <c r="J1959"/>
      <c r="K1959"/>
    </row>
    <row r="1960" spans="2:11" x14ac:dyDescent="0.2">
      <c r="B1960" s="42"/>
      <c r="C1960" s="54"/>
      <c r="D1960" s="63"/>
      <c r="E1960"/>
      <c r="F1960" s="31"/>
      <c r="G1960" s="19"/>
      <c r="H1960" s="84"/>
      <c r="I1960"/>
      <c r="J1960"/>
      <c r="K1960"/>
    </row>
    <row r="1961" spans="2:11" x14ac:dyDescent="0.2">
      <c r="B1961" s="42"/>
      <c r="C1961" s="54"/>
      <c r="D1961" s="63"/>
      <c r="E1961"/>
      <c r="F1961" s="31"/>
      <c r="G1961" s="19"/>
      <c r="H1961" s="84"/>
      <c r="I1961"/>
      <c r="J1961"/>
      <c r="K1961"/>
    </row>
    <row r="1962" spans="2:11" x14ac:dyDescent="0.2">
      <c r="B1962" s="42"/>
      <c r="C1962" s="54"/>
      <c r="D1962" s="63"/>
      <c r="E1962"/>
      <c r="F1962" s="31"/>
      <c r="G1962" s="19"/>
      <c r="H1962" s="84"/>
      <c r="I1962"/>
      <c r="J1962"/>
      <c r="K1962"/>
    </row>
    <row r="1963" spans="2:11" x14ac:dyDescent="0.2">
      <c r="B1963" s="42"/>
      <c r="C1963" s="54"/>
      <c r="D1963" s="63"/>
      <c r="E1963"/>
      <c r="F1963" s="31"/>
      <c r="G1963" s="19"/>
      <c r="H1963" s="84"/>
      <c r="I1963"/>
      <c r="J1963"/>
      <c r="K1963"/>
    </row>
    <row r="1964" spans="2:11" x14ac:dyDescent="0.2">
      <c r="B1964" s="42"/>
      <c r="C1964" s="54"/>
      <c r="D1964" s="63"/>
      <c r="E1964"/>
      <c r="F1964" s="31"/>
      <c r="G1964" s="19"/>
      <c r="H1964" s="84"/>
      <c r="I1964"/>
      <c r="J1964"/>
      <c r="K1964"/>
    </row>
    <row r="1965" spans="2:11" x14ac:dyDescent="0.2">
      <c r="B1965" s="42"/>
      <c r="C1965" s="54"/>
      <c r="D1965" s="63"/>
      <c r="E1965"/>
      <c r="F1965" s="31"/>
      <c r="G1965" s="19"/>
      <c r="H1965" s="84"/>
      <c r="I1965"/>
      <c r="J1965"/>
      <c r="K1965"/>
    </row>
    <row r="1966" spans="2:11" x14ac:dyDescent="0.2">
      <c r="B1966" s="42"/>
      <c r="C1966" s="54"/>
      <c r="D1966" s="63"/>
      <c r="E1966"/>
      <c r="F1966" s="31"/>
      <c r="G1966" s="19"/>
      <c r="H1966" s="84"/>
      <c r="I1966"/>
      <c r="J1966"/>
      <c r="K1966"/>
    </row>
    <row r="1967" spans="2:11" x14ac:dyDescent="0.2">
      <c r="B1967" s="42"/>
      <c r="C1967" s="54"/>
      <c r="D1967" s="63"/>
      <c r="E1967"/>
      <c r="F1967" s="31"/>
      <c r="G1967" s="19"/>
      <c r="H1967" s="84"/>
      <c r="I1967"/>
      <c r="J1967"/>
      <c r="K1967"/>
    </row>
    <row r="1968" spans="2:11" x14ac:dyDescent="0.2">
      <c r="B1968" s="42"/>
      <c r="C1968" s="54"/>
      <c r="D1968" s="63"/>
      <c r="E1968"/>
      <c r="F1968" s="31"/>
      <c r="G1968" s="19"/>
      <c r="H1968" s="84"/>
      <c r="I1968"/>
      <c r="J1968"/>
      <c r="K1968"/>
    </row>
    <row r="1969" spans="2:11" x14ac:dyDescent="0.2">
      <c r="B1969" s="42"/>
      <c r="C1969" s="54"/>
      <c r="D1969" s="63"/>
      <c r="E1969"/>
      <c r="F1969" s="31"/>
      <c r="G1969" s="19"/>
      <c r="H1969" s="84"/>
      <c r="I1969"/>
      <c r="J1969"/>
      <c r="K1969"/>
    </row>
    <row r="1970" spans="2:11" x14ac:dyDescent="0.2">
      <c r="B1970" s="42"/>
      <c r="C1970" s="54"/>
      <c r="D1970" s="63"/>
      <c r="E1970"/>
      <c r="F1970" s="31"/>
      <c r="G1970" s="19"/>
      <c r="H1970" s="84"/>
      <c r="I1970"/>
      <c r="J1970"/>
      <c r="K1970"/>
    </row>
    <row r="1971" spans="2:11" x14ac:dyDescent="0.2">
      <c r="B1971" s="42"/>
      <c r="C1971" s="54"/>
      <c r="D1971" s="63"/>
      <c r="E1971"/>
      <c r="F1971" s="31"/>
      <c r="G1971" s="19"/>
      <c r="H1971" s="84"/>
      <c r="I1971"/>
      <c r="J1971"/>
      <c r="K1971"/>
    </row>
    <row r="1972" spans="2:11" x14ac:dyDescent="0.2">
      <c r="B1972" s="42"/>
      <c r="C1972" s="54"/>
      <c r="D1972" s="63"/>
      <c r="E1972"/>
      <c r="F1972" s="31"/>
      <c r="G1972" s="19"/>
      <c r="H1972" s="84"/>
      <c r="I1972"/>
      <c r="J1972"/>
      <c r="K1972"/>
    </row>
    <row r="1973" spans="2:11" x14ac:dyDescent="0.2">
      <c r="B1973" s="42"/>
      <c r="C1973" s="54"/>
      <c r="D1973" s="63"/>
      <c r="E1973"/>
      <c r="F1973" s="31"/>
      <c r="G1973" s="19"/>
      <c r="H1973" s="84"/>
      <c r="I1973"/>
      <c r="J1973"/>
      <c r="K1973"/>
    </row>
    <row r="1974" spans="2:11" x14ac:dyDescent="0.2">
      <c r="B1974" s="42"/>
      <c r="C1974" s="54"/>
      <c r="D1974" s="63"/>
      <c r="E1974"/>
      <c r="F1974" s="31"/>
      <c r="G1974" s="19"/>
      <c r="H1974" s="84"/>
      <c r="I1974"/>
      <c r="J1974"/>
      <c r="K1974"/>
    </row>
    <row r="1975" spans="2:11" x14ac:dyDescent="0.2">
      <c r="B1975" s="42"/>
      <c r="C1975" s="54"/>
      <c r="D1975" s="63"/>
      <c r="E1975"/>
      <c r="F1975" s="31"/>
      <c r="G1975" s="19"/>
      <c r="H1975" s="84"/>
      <c r="I1975"/>
      <c r="J1975"/>
      <c r="K1975"/>
    </row>
    <row r="1976" spans="2:11" x14ac:dyDescent="0.2">
      <c r="B1976" s="42"/>
      <c r="C1976" s="54"/>
      <c r="D1976" s="63"/>
      <c r="E1976"/>
      <c r="F1976" s="31"/>
      <c r="G1976" s="19"/>
      <c r="H1976" s="84"/>
      <c r="I1976"/>
      <c r="J1976"/>
      <c r="K1976"/>
    </row>
    <row r="1977" spans="2:11" x14ac:dyDescent="0.2">
      <c r="B1977" s="42"/>
      <c r="C1977" s="54"/>
      <c r="D1977" s="63"/>
      <c r="E1977"/>
      <c r="F1977" s="31"/>
      <c r="G1977" s="19"/>
      <c r="H1977" s="84"/>
      <c r="I1977"/>
      <c r="J1977"/>
      <c r="K1977"/>
    </row>
    <row r="1978" spans="2:11" x14ac:dyDescent="0.2">
      <c r="B1978" s="42"/>
      <c r="C1978" s="54"/>
      <c r="D1978" s="63"/>
      <c r="E1978"/>
      <c r="F1978" s="31"/>
      <c r="G1978" s="19"/>
      <c r="H1978" s="84"/>
      <c r="I1978"/>
      <c r="J1978"/>
      <c r="K1978"/>
    </row>
    <row r="1979" spans="2:11" x14ac:dyDescent="0.2">
      <c r="B1979" s="42"/>
      <c r="C1979" s="54"/>
      <c r="D1979" s="63"/>
      <c r="E1979"/>
      <c r="F1979" s="31"/>
      <c r="G1979" s="19"/>
      <c r="H1979" s="84"/>
      <c r="I1979"/>
      <c r="J1979"/>
      <c r="K1979"/>
    </row>
    <row r="1980" spans="2:11" x14ac:dyDescent="0.2">
      <c r="B1980" s="42"/>
      <c r="C1980" s="54"/>
      <c r="D1980" s="63"/>
      <c r="E1980"/>
      <c r="F1980" s="31"/>
      <c r="G1980" s="19"/>
      <c r="H1980" s="84"/>
      <c r="I1980"/>
      <c r="J1980"/>
      <c r="K1980"/>
    </row>
    <row r="1981" spans="2:11" x14ac:dyDescent="0.2">
      <c r="B1981" s="42"/>
      <c r="C1981" s="54"/>
      <c r="D1981" s="63"/>
      <c r="E1981"/>
      <c r="F1981" s="31"/>
      <c r="G1981" s="19"/>
      <c r="H1981" s="84"/>
      <c r="I1981"/>
      <c r="J1981"/>
      <c r="K1981"/>
    </row>
    <row r="1982" spans="2:11" x14ac:dyDescent="0.2">
      <c r="B1982" s="42"/>
      <c r="C1982" s="54"/>
      <c r="D1982" s="63"/>
      <c r="E1982"/>
      <c r="F1982" s="31"/>
      <c r="G1982" s="19"/>
      <c r="H1982" s="84"/>
      <c r="I1982"/>
      <c r="J1982"/>
      <c r="K1982"/>
    </row>
    <row r="1983" spans="2:11" x14ac:dyDescent="0.2">
      <c r="B1983" s="42"/>
      <c r="C1983" s="54"/>
      <c r="D1983" s="63"/>
      <c r="E1983"/>
      <c r="F1983" s="31"/>
      <c r="G1983" s="19"/>
      <c r="H1983" s="84"/>
      <c r="I1983"/>
      <c r="J1983"/>
      <c r="K1983"/>
    </row>
    <row r="1984" spans="2:11" x14ac:dyDescent="0.2">
      <c r="B1984" s="42"/>
      <c r="C1984" s="54"/>
      <c r="D1984" s="63"/>
      <c r="E1984"/>
      <c r="F1984" s="31"/>
      <c r="G1984" s="19"/>
      <c r="H1984" s="84"/>
      <c r="I1984"/>
      <c r="J1984"/>
      <c r="K1984"/>
    </row>
    <row r="1985" spans="2:11" x14ac:dyDescent="0.2">
      <c r="B1985" s="42"/>
      <c r="C1985" s="54"/>
      <c r="D1985" s="63"/>
      <c r="E1985"/>
      <c r="F1985" s="31"/>
      <c r="G1985" s="19"/>
      <c r="H1985" s="84"/>
      <c r="I1985"/>
      <c r="J1985"/>
      <c r="K1985"/>
    </row>
    <row r="1986" spans="2:11" x14ac:dyDescent="0.2">
      <c r="B1986" s="42"/>
      <c r="C1986" s="54"/>
      <c r="D1986" s="63"/>
      <c r="E1986"/>
      <c r="F1986" s="31"/>
      <c r="G1986" s="19"/>
      <c r="H1986" s="84"/>
      <c r="I1986"/>
      <c r="J1986"/>
      <c r="K1986"/>
    </row>
    <row r="1987" spans="2:11" x14ac:dyDescent="0.2">
      <c r="B1987" s="42"/>
      <c r="C1987" s="54"/>
      <c r="D1987" s="63"/>
      <c r="E1987"/>
      <c r="F1987" s="31"/>
      <c r="G1987" s="19"/>
      <c r="H1987" s="84"/>
      <c r="I1987"/>
      <c r="J1987"/>
      <c r="K1987"/>
    </row>
    <row r="1988" spans="2:11" x14ac:dyDescent="0.2">
      <c r="B1988" s="42"/>
      <c r="C1988" s="54"/>
      <c r="D1988" s="63"/>
      <c r="E1988"/>
      <c r="F1988" s="31"/>
      <c r="G1988" s="19"/>
      <c r="H1988" s="84"/>
      <c r="I1988"/>
      <c r="J1988"/>
      <c r="K1988"/>
    </row>
    <row r="1989" spans="2:11" x14ac:dyDescent="0.2">
      <c r="B1989" s="42"/>
      <c r="C1989" s="54"/>
      <c r="D1989" s="63"/>
      <c r="E1989"/>
      <c r="F1989" s="31"/>
      <c r="G1989" s="19"/>
      <c r="H1989" s="84"/>
      <c r="I1989"/>
      <c r="J1989"/>
      <c r="K1989"/>
    </row>
    <row r="1990" spans="2:11" x14ac:dyDescent="0.2">
      <c r="B1990" s="42"/>
      <c r="C1990" s="54"/>
      <c r="D1990" s="63"/>
      <c r="E1990"/>
      <c r="F1990" s="31"/>
      <c r="G1990" s="19"/>
      <c r="H1990" s="84"/>
      <c r="I1990"/>
      <c r="J1990"/>
      <c r="K1990"/>
    </row>
    <row r="1991" spans="2:11" x14ac:dyDescent="0.2">
      <c r="B1991" s="42"/>
      <c r="C1991" s="54"/>
      <c r="D1991" s="63"/>
      <c r="E1991"/>
      <c r="F1991" s="31"/>
      <c r="G1991" s="19"/>
      <c r="H1991" s="84"/>
      <c r="I1991"/>
      <c r="J1991"/>
      <c r="K1991"/>
    </row>
    <row r="1992" spans="2:11" x14ac:dyDescent="0.2">
      <c r="B1992" s="42"/>
      <c r="C1992" s="54"/>
      <c r="D1992" s="63"/>
      <c r="E1992"/>
      <c r="F1992" s="31"/>
      <c r="G1992" s="19"/>
      <c r="H1992" s="84"/>
      <c r="I1992"/>
      <c r="J1992"/>
      <c r="K1992"/>
    </row>
    <row r="1993" spans="2:11" x14ac:dyDescent="0.2">
      <c r="B1993" s="42"/>
      <c r="C1993" s="54"/>
      <c r="D1993" s="63"/>
      <c r="E1993"/>
      <c r="F1993" s="31"/>
      <c r="G1993" s="19"/>
      <c r="H1993" s="84"/>
      <c r="I1993"/>
      <c r="J1993"/>
      <c r="K1993"/>
    </row>
    <row r="1994" spans="2:11" x14ac:dyDescent="0.2">
      <c r="B1994" s="42"/>
      <c r="C1994" s="54"/>
      <c r="D1994" s="63"/>
      <c r="E1994"/>
      <c r="F1994" s="31"/>
      <c r="G1994" s="19"/>
      <c r="H1994" s="84"/>
      <c r="I1994"/>
      <c r="J1994"/>
      <c r="K1994"/>
    </row>
    <row r="1995" spans="2:11" x14ac:dyDescent="0.2">
      <c r="B1995" s="42"/>
      <c r="C1995" s="54"/>
      <c r="D1995" s="63"/>
      <c r="E1995"/>
      <c r="F1995" s="31"/>
      <c r="G1995" s="19"/>
      <c r="H1995" s="84"/>
      <c r="I1995"/>
      <c r="J1995"/>
      <c r="K1995"/>
    </row>
    <row r="1996" spans="2:11" x14ac:dyDescent="0.2">
      <c r="B1996" s="42"/>
      <c r="C1996" s="54"/>
      <c r="D1996" s="63"/>
      <c r="E1996"/>
      <c r="F1996" s="31"/>
      <c r="G1996" s="19"/>
      <c r="H1996" s="84"/>
      <c r="I1996"/>
      <c r="J1996"/>
      <c r="K1996"/>
    </row>
    <row r="1997" spans="2:11" x14ac:dyDescent="0.2">
      <c r="B1997" s="42"/>
      <c r="C1997" s="54"/>
      <c r="D1997" s="63"/>
      <c r="E1997"/>
      <c r="F1997" s="31"/>
      <c r="G1997" s="19"/>
      <c r="H1997" s="84"/>
      <c r="I1997"/>
      <c r="J1997"/>
      <c r="K1997"/>
    </row>
    <row r="1998" spans="2:11" x14ac:dyDescent="0.2">
      <c r="B1998" s="42"/>
      <c r="C1998" s="54"/>
      <c r="D1998" s="63"/>
      <c r="E1998"/>
      <c r="F1998" s="31"/>
      <c r="G1998" s="19"/>
      <c r="H1998" s="84"/>
      <c r="I1998"/>
      <c r="J1998"/>
      <c r="K1998"/>
    </row>
    <row r="1999" spans="2:11" x14ac:dyDescent="0.2">
      <c r="B1999" s="42"/>
      <c r="C1999" s="54"/>
      <c r="D1999" s="63"/>
      <c r="E1999"/>
      <c r="F1999" s="31"/>
      <c r="G1999" s="19"/>
      <c r="H1999" s="84"/>
      <c r="I1999"/>
      <c r="J1999"/>
      <c r="K1999"/>
    </row>
    <row r="2000" spans="2:11" x14ac:dyDescent="0.2">
      <c r="B2000" s="42"/>
      <c r="C2000" s="54"/>
      <c r="D2000" s="63"/>
      <c r="E2000"/>
      <c r="F2000" s="31"/>
      <c r="G2000" s="19"/>
      <c r="H2000" s="84"/>
      <c r="I2000"/>
      <c r="J2000"/>
      <c r="K2000"/>
    </row>
    <row r="2001" spans="2:11" x14ac:dyDescent="0.2">
      <c r="B2001" s="42"/>
      <c r="C2001" s="54"/>
      <c r="D2001" s="63"/>
      <c r="E2001"/>
      <c r="F2001" s="31"/>
      <c r="G2001" s="19"/>
      <c r="H2001" s="84"/>
      <c r="I2001"/>
      <c r="J2001"/>
      <c r="K2001"/>
    </row>
    <row r="2002" spans="2:11" x14ac:dyDescent="0.2">
      <c r="B2002" s="42"/>
      <c r="C2002" s="54"/>
      <c r="D2002" s="63"/>
      <c r="E2002"/>
      <c r="F2002" s="31"/>
      <c r="G2002" s="19"/>
      <c r="H2002" s="84"/>
      <c r="I2002"/>
      <c r="J2002"/>
      <c r="K2002"/>
    </row>
    <row r="2003" spans="2:11" x14ac:dyDescent="0.2">
      <c r="B2003" s="42"/>
      <c r="C2003" s="54"/>
      <c r="D2003" s="63"/>
      <c r="E2003"/>
      <c r="F2003" s="31"/>
      <c r="G2003" s="19"/>
      <c r="H2003" s="84"/>
      <c r="I2003"/>
      <c r="J2003"/>
      <c r="K2003"/>
    </row>
    <row r="2004" spans="2:11" x14ac:dyDescent="0.2">
      <c r="B2004" s="42"/>
      <c r="C2004" s="54"/>
      <c r="D2004" s="63"/>
      <c r="E2004"/>
      <c r="F2004" s="31"/>
      <c r="G2004" s="19"/>
      <c r="H2004" s="84"/>
      <c r="I2004"/>
      <c r="J2004"/>
      <c r="K2004"/>
    </row>
    <row r="2005" spans="2:11" x14ac:dyDescent="0.2">
      <c r="B2005" s="42"/>
      <c r="C2005" s="54"/>
      <c r="D2005" s="63"/>
      <c r="E2005"/>
      <c r="F2005" s="31"/>
      <c r="G2005" s="19"/>
      <c r="H2005" s="84"/>
      <c r="I2005"/>
      <c r="J2005"/>
      <c r="K2005"/>
    </row>
    <row r="2006" spans="2:11" x14ac:dyDescent="0.2">
      <c r="B2006" s="42"/>
      <c r="C2006" s="54"/>
      <c r="D2006" s="63"/>
      <c r="E2006"/>
      <c r="F2006" s="31"/>
      <c r="G2006" s="19"/>
      <c r="H2006" s="84"/>
      <c r="I2006"/>
      <c r="J2006"/>
      <c r="K2006"/>
    </row>
    <row r="2007" spans="2:11" x14ac:dyDescent="0.2">
      <c r="B2007" s="42"/>
      <c r="C2007" s="54"/>
      <c r="D2007" s="63"/>
      <c r="E2007"/>
      <c r="F2007" s="31"/>
      <c r="G2007" s="19"/>
      <c r="H2007" s="84"/>
      <c r="I2007"/>
      <c r="J2007"/>
      <c r="K2007"/>
    </row>
    <row r="2008" spans="2:11" x14ac:dyDescent="0.2">
      <c r="B2008" s="42"/>
      <c r="C2008" s="54"/>
      <c r="D2008" s="63"/>
      <c r="E2008"/>
      <c r="F2008" s="31"/>
      <c r="G2008" s="19"/>
      <c r="H2008" s="84"/>
      <c r="I2008"/>
      <c r="J2008"/>
      <c r="K2008"/>
    </row>
    <row r="2009" spans="2:11" x14ac:dyDescent="0.2">
      <c r="B2009" s="42"/>
      <c r="C2009" s="54"/>
      <c r="D2009" s="63"/>
      <c r="E2009"/>
      <c r="F2009" s="31"/>
      <c r="G2009" s="19"/>
      <c r="H2009" s="84"/>
      <c r="I2009"/>
      <c r="J2009"/>
      <c r="K2009"/>
    </row>
    <row r="2010" spans="2:11" x14ac:dyDescent="0.2">
      <c r="B2010" s="42"/>
      <c r="C2010" s="54"/>
      <c r="D2010" s="63"/>
      <c r="E2010"/>
      <c r="F2010" s="31"/>
      <c r="G2010" s="19"/>
      <c r="H2010" s="84"/>
      <c r="I2010"/>
      <c r="J2010"/>
      <c r="K2010"/>
    </row>
    <row r="2011" spans="2:11" x14ac:dyDescent="0.2">
      <c r="B2011" s="42"/>
      <c r="C2011" s="54"/>
      <c r="D2011" s="63"/>
      <c r="E2011"/>
      <c r="F2011" s="31"/>
      <c r="G2011" s="19"/>
      <c r="H2011" s="84"/>
      <c r="I2011"/>
      <c r="J2011"/>
      <c r="K2011"/>
    </row>
    <row r="2012" spans="2:11" x14ac:dyDescent="0.2">
      <c r="B2012" s="42"/>
      <c r="C2012" s="54"/>
      <c r="D2012" s="63"/>
      <c r="E2012"/>
      <c r="F2012" s="31"/>
      <c r="G2012" s="19"/>
      <c r="H2012" s="84"/>
      <c r="I2012"/>
      <c r="J2012"/>
      <c r="K2012"/>
    </row>
    <row r="2013" spans="2:11" x14ac:dyDescent="0.2">
      <c r="B2013" s="42"/>
      <c r="C2013" s="54"/>
      <c r="D2013" s="63"/>
      <c r="E2013"/>
      <c r="F2013" s="31"/>
      <c r="G2013" s="19"/>
      <c r="H2013" s="84"/>
      <c r="I2013"/>
      <c r="J2013"/>
      <c r="K2013"/>
    </row>
    <row r="2014" spans="2:11" x14ac:dyDescent="0.2">
      <c r="B2014" s="42"/>
      <c r="C2014" s="54"/>
      <c r="D2014" s="63"/>
      <c r="E2014"/>
      <c r="F2014" s="31"/>
      <c r="G2014" s="19"/>
      <c r="H2014" s="84"/>
      <c r="I2014"/>
      <c r="J2014"/>
      <c r="K2014"/>
    </row>
    <row r="2015" spans="2:11" x14ac:dyDescent="0.2">
      <c r="B2015" s="42"/>
      <c r="C2015" s="54"/>
      <c r="D2015" s="63"/>
      <c r="E2015"/>
      <c r="F2015" s="31"/>
      <c r="G2015" s="19"/>
      <c r="H2015" s="84"/>
      <c r="I2015"/>
      <c r="J2015"/>
      <c r="K2015"/>
    </row>
    <row r="2016" spans="2:11" x14ac:dyDescent="0.2">
      <c r="B2016" s="42"/>
      <c r="C2016" s="54"/>
      <c r="D2016" s="63"/>
      <c r="E2016"/>
      <c r="F2016" s="31"/>
      <c r="G2016" s="19"/>
      <c r="H2016" s="84"/>
      <c r="I2016"/>
      <c r="J2016"/>
      <c r="K2016"/>
    </row>
    <row r="2017" spans="2:11" x14ac:dyDescent="0.2">
      <c r="B2017" s="42"/>
      <c r="C2017" s="54"/>
      <c r="D2017" s="63"/>
      <c r="E2017"/>
      <c r="F2017" s="31"/>
      <c r="G2017" s="19"/>
      <c r="H2017" s="84"/>
      <c r="I2017"/>
      <c r="J2017"/>
      <c r="K2017"/>
    </row>
    <row r="2018" spans="2:11" x14ac:dyDescent="0.2">
      <c r="B2018" s="42"/>
      <c r="C2018" s="54"/>
      <c r="D2018" s="63"/>
      <c r="E2018"/>
      <c r="F2018" s="31"/>
      <c r="G2018" s="19"/>
      <c r="H2018" s="84"/>
      <c r="I2018"/>
      <c r="J2018"/>
      <c r="K2018"/>
    </row>
    <row r="2019" spans="2:11" x14ac:dyDescent="0.2">
      <c r="B2019" s="42"/>
      <c r="C2019" s="54"/>
      <c r="D2019" s="63"/>
      <c r="E2019"/>
      <c r="F2019" s="31"/>
      <c r="G2019" s="19"/>
      <c r="H2019" s="84"/>
      <c r="I2019"/>
      <c r="J2019"/>
      <c r="K2019"/>
    </row>
    <row r="2020" spans="2:11" x14ac:dyDescent="0.2">
      <c r="B2020" s="42"/>
      <c r="C2020" s="54"/>
      <c r="D2020" s="63"/>
      <c r="E2020"/>
      <c r="F2020" s="31"/>
      <c r="G2020" s="19"/>
      <c r="H2020" s="84"/>
      <c r="I2020"/>
      <c r="J2020"/>
      <c r="K2020"/>
    </row>
    <row r="2021" spans="2:11" x14ac:dyDescent="0.2">
      <c r="B2021" s="42"/>
      <c r="C2021" s="54"/>
      <c r="D2021" s="63"/>
      <c r="E2021"/>
      <c r="F2021" s="31"/>
      <c r="G2021" s="19"/>
      <c r="H2021" s="84"/>
      <c r="I2021"/>
      <c r="J2021"/>
      <c r="K2021"/>
    </row>
    <row r="2022" spans="2:11" x14ac:dyDescent="0.2">
      <c r="B2022" s="42"/>
      <c r="C2022" s="54"/>
      <c r="D2022" s="63"/>
      <c r="E2022"/>
      <c r="F2022" s="31"/>
      <c r="G2022" s="19"/>
      <c r="H2022" s="84"/>
      <c r="I2022"/>
      <c r="J2022"/>
      <c r="K2022"/>
    </row>
    <row r="2023" spans="2:11" x14ac:dyDescent="0.2">
      <c r="B2023" s="42"/>
      <c r="C2023" s="54"/>
      <c r="D2023" s="63"/>
      <c r="E2023"/>
      <c r="F2023" s="31"/>
      <c r="G2023" s="19"/>
      <c r="H2023" s="84"/>
      <c r="I2023"/>
      <c r="J2023"/>
      <c r="K2023"/>
    </row>
    <row r="2024" spans="2:11" x14ac:dyDescent="0.2">
      <c r="B2024" s="42"/>
      <c r="C2024" s="54"/>
      <c r="D2024" s="63"/>
      <c r="E2024"/>
      <c r="F2024" s="31"/>
      <c r="G2024" s="19"/>
      <c r="H2024" s="84"/>
      <c r="I2024"/>
      <c r="J2024"/>
      <c r="K2024"/>
    </row>
    <row r="2025" spans="2:11" x14ac:dyDescent="0.2">
      <c r="B2025" s="42"/>
      <c r="C2025" s="54"/>
      <c r="D2025" s="63"/>
      <c r="E2025"/>
      <c r="F2025" s="31"/>
      <c r="G2025" s="19"/>
      <c r="H2025" s="84"/>
      <c r="I2025"/>
      <c r="J2025"/>
      <c r="K2025"/>
    </row>
    <row r="2026" spans="2:11" x14ac:dyDescent="0.2">
      <c r="B2026" s="42"/>
      <c r="C2026" s="54"/>
      <c r="D2026" s="63"/>
      <c r="E2026"/>
      <c r="F2026" s="31"/>
      <c r="G2026" s="19"/>
      <c r="H2026" s="84"/>
      <c r="I2026"/>
      <c r="J2026"/>
      <c r="K2026"/>
    </row>
    <row r="2027" spans="2:11" x14ac:dyDescent="0.2">
      <c r="B2027" s="42"/>
      <c r="C2027" s="54"/>
      <c r="D2027" s="63"/>
      <c r="E2027"/>
      <c r="F2027" s="31"/>
      <c r="G2027" s="19"/>
      <c r="H2027" s="84"/>
      <c r="I2027"/>
      <c r="J2027"/>
      <c r="K2027"/>
    </row>
    <row r="2028" spans="2:11" x14ac:dyDescent="0.2">
      <c r="B2028" s="42"/>
      <c r="C2028" s="54"/>
      <c r="D2028" s="63"/>
      <c r="E2028"/>
      <c r="F2028" s="31"/>
      <c r="G2028" s="19"/>
      <c r="H2028" s="84"/>
      <c r="I2028"/>
      <c r="J2028"/>
      <c r="K2028"/>
    </row>
    <row r="2029" spans="2:11" x14ac:dyDescent="0.2">
      <c r="B2029" s="42"/>
      <c r="C2029" s="54"/>
      <c r="D2029" s="63"/>
      <c r="E2029"/>
      <c r="F2029" s="31"/>
      <c r="G2029" s="19"/>
      <c r="H2029" s="84"/>
      <c r="I2029"/>
      <c r="J2029"/>
      <c r="K2029"/>
    </row>
    <row r="2030" spans="2:11" x14ac:dyDescent="0.2">
      <c r="B2030" s="42"/>
      <c r="C2030" s="54"/>
      <c r="D2030" s="63"/>
      <c r="E2030"/>
      <c r="F2030" s="31"/>
      <c r="G2030" s="19"/>
      <c r="H2030" s="84"/>
      <c r="I2030"/>
      <c r="J2030"/>
      <c r="K2030"/>
    </row>
    <row r="2031" spans="2:11" x14ac:dyDescent="0.2">
      <c r="B2031" s="42"/>
      <c r="C2031" s="54"/>
      <c r="D2031" s="63"/>
      <c r="E2031"/>
      <c r="F2031" s="31"/>
      <c r="G2031" s="19"/>
      <c r="H2031" s="84"/>
      <c r="I2031"/>
      <c r="J2031"/>
      <c r="K2031"/>
    </row>
    <row r="2032" spans="2:11" x14ac:dyDescent="0.2">
      <c r="B2032" s="42"/>
      <c r="C2032" s="54"/>
      <c r="D2032" s="63"/>
      <c r="E2032"/>
      <c r="F2032" s="31"/>
      <c r="G2032" s="19"/>
      <c r="H2032" s="84"/>
      <c r="I2032"/>
      <c r="J2032"/>
      <c r="K2032"/>
    </row>
    <row r="2033" spans="2:11" x14ac:dyDescent="0.2">
      <c r="B2033" s="42"/>
      <c r="C2033" s="54"/>
      <c r="D2033" s="63"/>
      <c r="E2033"/>
      <c r="F2033" s="31"/>
      <c r="G2033" s="19"/>
      <c r="H2033" s="84"/>
      <c r="I2033"/>
      <c r="J2033"/>
      <c r="K2033"/>
    </row>
    <row r="2034" spans="2:11" x14ac:dyDescent="0.2">
      <c r="B2034" s="42"/>
      <c r="C2034" s="54"/>
      <c r="D2034" s="63"/>
      <c r="E2034"/>
      <c r="F2034" s="31"/>
      <c r="G2034" s="19"/>
      <c r="H2034" s="84"/>
      <c r="I2034"/>
      <c r="J2034"/>
      <c r="K2034"/>
    </row>
    <row r="2035" spans="2:11" x14ac:dyDescent="0.2">
      <c r="B2035" s="42"/>
      <c r="C2035" s="54"/>
      <c r="D2035" s="63"/>
      <c r="E2035"/>
      <c r="F2035" s="31"/>
      <c r="G2035" s="19"/>
      <c r="H2035" s="84"/>
      <c r="I2035"/>
      <c r="J2035"/>
      <c r="K2035"/>
    </row>
    <row r="2036" spans="2:11" x14ac:dyDescent="0.2">
      <c r="B2036" s="42"/>
      <c r="C2036" s="54"/>
      <c r="D2036" s="63"/>
      <c r="E2036"/>
      <c r="F2036" s="31"/>
      <c r="G2036" s="19"/>
      <c r="H2036" s="84"/>
      <c r="I2036"/>
      <c r="J2036"/>
      <c r="K2036"/>
    </row>
    <row r="2037" spans="2:11" x14ac:dyDescent="0.2">
      <c r="B2037" s="42"/>
      <c r="C2037" s="54"/>
      <c r="D2037" s="63"/>
      <c r="E2037"/>
      <c r="F2037" s="31"/>
      <c r="G2037" s="19"/>
      <c r="H2037" s="84"/>
      <c r="I2037"/>
      <c r="J2037"/>
      <c r="K2037"/>
    </row>
    <row r="2038" spans="2:11" x14ac:dyDescent="0.2">
      <c r="B2038" s="42"/>
      <c r="C2038" s="54"/>
      <c r="D2038" s="63"/>
      <c r="E2038"/>
      <c r="F2038" s="31"/>
      <c r="G2038" s="19"/>
      <c r="H2038" s="84"/>
      <c r="I2038"/>
      <c r="J2038"/>
      <c r="K2038"/>
    </row>
    <row r="2039" spans="2:11" x14ac:dyDescent="0.2">
      <c r="B2039" s="42"/>
      <c r="C2039" s="54"/>
      <c r="D2039" s="63"/>
      <c r="E2039"/>
      <c r="F2039" s="31"/>
      <c r="G2039" s="19"/>
      <c r="H2039" s="84"/>
      <c r="I2039"/>
      <c r="J2039"/>
      <c r="K2039"/>
    </row>
    <row r="2040" spans="2:11" x14ac:dyDescent="0.2">
      <c r="B2040" s="42"/>
      <c r="C2040" s="54"/>
      <c r="D2040" s="63"/>
      <c r="E2040"/>
      <c r="F2040" s="31"/>
      <c r="G2040" s="19"/>
      <c r="H2040" s="84"/>
      <c r="I2040"/>
      <c r="J2040"/>
      <c r="K2040"/>
    </row>
    <row r="2041" spans="2:11" x14ac:dyDescent="0.2">
      <c r="B2041" s="42"/>
      <c r="C2041" s="54"/>
      <c r="D2041" s="63"/>
      <c r="E2041"/>
      <c r="F2041" s="31"/>
      <c r="G2041" s="19"/>
      <c r="H2041" s="84"/>
      <c r="I2041"/>
      <c r="J2041"/>
      <c r="K2041"/>
    </row>
    <row r="2042" spans="2:11" x14ac:dyDescent="0.2">
      <c r="B2042" s="42"/>
      <c r="C2042" s="54"/>
      <c r="D2042" s="63"/>
      <c r="E2042"/>
      <c r="F2042" s="31"/>
      <c r="G2042" s="19"/>
      <c r="H2042" s="84"/>
      <c r="I2042"/>
      <c r="J2042"/>
      <c r="K2042"/>
    </row>
    <row r="2043" spans="2:11" x14ac:dyDescent="0.2">
      <c r="B2043" s="42"/>
      <c r="C2043" s="54"/>
      <c r="D2043" s="63"/>
      <c r="E2043"/>
      <c r="F2043" s="31"/>
      <c r="G2043" s="19"/>
      <c r="H2043" s="84"/>
      <c r="I2043"/>
      <c r="J2043"/>
      <c r="K2043"/>
    </row>
    <row r="2044" spans="2:11" x14ac:dyDescent="0.2">
      <c r="B2044" s="42"/>
      <c r="C2044" s="54"/>
      <c r="D2044" s="63"/>
      <c r="E2044"/>
      <c r="F2044" s="31"/>
      <c r="G2044" s="19"/>
      <c r="H2044" s="84"/>
      <c r="I2044"/>
      <c r="J2044"/>
      <c r="K2044"/>
    </row>
    <row r="2045" spans="2:11" x14ac:dyDescent="0.2">
      <c r="B2045" s="42"/>
      <c r="C2045" s="54"/>
      <c r="D2045" s="63"/>
      <c r="E2045"/>
      <c r="F2045" s="31"/>
      <c r="G2045" s="19"/>
      <c r="H2045" s="84"/>
      <c r="I2045"/>
      <c r="J2045"/>
      <c r="K2045"/>
    </row>
    <row r="2046" spans="2:11" x14ac:dyDescent="0.2">
      <c r="B2046" s="42"/>
      <c r="C2046" s="54"/>
      <c r="D2046" s="63"/>
      <c r="E2046"/>
      <c r="F2046" s="31"/>
      <c r="G2046" s="19"/>
      <c r="H2046" s="84"/>
      <c r="I2046"/>
      <c r="J2046"/>
      <c r="K2046"/>
    </row>
    <row r="2047" spans="2:11" x14ac:dyDescent="0.2">
      <c r="B2047" s="42"/>
      <c r="C2047" s="54"/>
      <c r="D2047" s="63"/>
      <c r="E2047"/>
      <c r="F2047" s="31"/>
      <c r="G2047" s="19"/>
      <c r="H2047" s="84"/>
      <c r="I2047"/>
      <c r="J2047"/>
      <c r="K2047"/>
    </row>
    <row r="2048" spans="2:11" x14ac:dyDescent="0.2">
      <c r="B2048" s="42"/>
      <c r="C2048" s="54"/>
      <c r="D2048" s="63"/>
      <c r="E2048"/>
      <c r="F2048" s="31"/>
      <c r="G2048" s="19"/>
      <c r="H2048" s="84"/>
      <c r="I2048"/>
      <c r="J2048"/>
      <c r="K2048"/>
    </row>
    <row r="2049" spans="2:11" x14ac:dyDescent="0.2">
      <c r="B2049" s="42"/>
      <c r="C2049" s="54"/>
      <c r="D2049" s="63"/>
      <c r="E2049"/>
      <c r="F2049" s="31"/>
      <c r="G2049" s="19"/>
      <c r="H2049" s="84"/>
      <c r="I2049"/>
      <c r="J2049"/>
      <c r="K2049"/>
    </row>
    <row r="2050" spans="2:11" x14ac:dyDescent="0.2">
      <c r="B2050" s="42"/>
      <c r="C2050" s="54"/>
      <c r="D2050" s="63"/>
      <c r="E2050"/>
      <c r="F2050" s="31"/>
      <c r="G2050" s="19"/>
      <c r="H2050" s="84"/>
      <c r="I2050"/>
      <c r="J2050"/>
      <c r="K2050"/>
    </row>
    <row r="2051" spans="2:11" x14ac:dyDescent="0.2">
      <c r="B2051" s="42"/>
      <c r="C2051" s="54"/>
      <c r="D2051" s="63"/>
      <c r="E2051"/>
      <c r="F2051" s="31"/>
      <c r="G2051" s="19"/>
      <c r="H2051" s="84"/>
      <c r="I2051"/>
      <c r="J2051"/>
      <c r="K2051"/>
    </row>
    <row r="2052" spans="2:11" x14ac:dyDescent="0.2">
      <c r="B2052" s="42"/>
      <c r="C2052" s="54"/>
      <c r="D2052" s="63"/>
      <c r="E2052"/>
      <c r="F2052" s="31"/>
      <c r="G2052" s="19"/>
      <c r="H2052" s="84"/>
      <c r="I2052"/>
      <c r="J2052"/>
      <c r="K2052"/>
    </row>
    <row r="2053" spans="2:11" x14ac:dyDescent="0.2">
      <c r="B2053" s="42"/>
      <c r="C2053" s="54"/>
      <c r="D2053" s="63"/>
      <c r="E2053"/>
      <c r="F2053" s="31"/>
      <c r="G2053" s="19"/>
      <c r="H2053" s="84"/>
      <c r="I2053"/>
      <c r="J2053"/>
      <c r="K2053"/>
    </row>
    <row r="2054" spans="2:11" x14ac:dyDescent="0.2">
      <c r="B2054" s="42"/>
      <c r="C2054" s="54"/>
      <c r="D2054" s="63"/>
      <c r="E2054"/>
      <c r="F2054" s="31"/>
      <c r="G2054" s="19"/>
      <c r="H2054" s="84"/>
      <c r="I2054"/>
      <c r="J2054"/>
      <c r="K2054"/>
    </row>
    <row r="2055" spans="2:11" x14ac:dyDescent="0.2">
      <c r="B2055" s="42"/>
      <c r="C2055" s="54"/>
      <c r="D2055" s="63"/>
      <c r="E2055"/>
      <c r="F2055" s="31"/>
      <c r="G2055" s="19"/>
      <c r="H2055" s="84"/>
      <c r="I2055"/>
      <c r="J2055"/>
      <c r="K2055"/>
    </row>
    <row r="2056" spans="2:11" x14ac:dyDescent="0.2">
      <c r="B2056" s="42"/>
      <c r="C2056" s="54"/>
      <c r="D2056" s="63"/>
      <c r="E2056"/>
      <c r="F2056" s="31"/>
      <c r="G2056" s="19"/>
      <c r="H2056" s="84"/>
      <c r="I2056"/>
      <c r="J2056"/>
      <c r="K2056"/>
    </row>
    <row r="2057" spans="2:11" x14ac:dyDescent="0.2">
      <c r="B2057" s="42"/>
      <c r="C2057" s="54"/>
      <c r="D2057" s="63"/>
      <c r="E2057"/>
      <c r="F2057" s="31"/>
      <c r="G2057" s="19"/>
      <c r="H2057" s="84"/>
      <c r="I2057"/>
      <c r="J2057"/>
      <c r="K2057"/>
    </row>
    <row r="2058" spans="2:11" x14ac:dyDescent="0.2">
      <c r="B2058" s="42"/>
      <c r="C2058" s="54"/>
      <c r="D2058" s="63"/>
      <c r="E2058"/>
      <c r="F2058" s="31"/>
      <c r="G2058" s="19"/>
      <c r="H2058" s="84"/>
      <c r="I2058"/>
      <c r="J2058"/>
      <c r="K2058"/>
    </row>
    <row r="2059" spans="2:11" x14ac:dyDescent="0.2">
      <c r="B2059" s="42"/>
      <c r="C2059" s="54"/>
      <c r="D2059" s="63"/>
      <c r="E2059"/>
      <c r="F2059" s="31"/>
      <c r="G2059" s="19"/>
      <c r="H2059" s="84"/>
      <c r="I2059"/>
      <c r="J2059"/>
      <c r="K2059"/>
    </row>
    <row r="2060" spans="2:11" x14ac:dyDescent="0.2">
      <c r="B2060" s="42"/>
      <c r="C2060" s="54"/>
      <c r="D2060" s="63"/>
      <c r="E2060"/>
      <c r="F2060" s="31"/>
      <c r="G2060" s="19"/>
      <c r="H2060" s="84"/>
      <c r="I2060"/>
      <c r="J2060"/>
      <c r="K2060"/>
    </row>
    <row r="2061" spans="2:11" x14ac:dyDescent="0.2">
      <c r="B2061" s="42"/>
      <c r="C2061" s="54"/>
      <c r="D2061" s="63"/>
      <c r="E2061"/>
      <c r="F2061" s="31"/>
      <c r="G2061" s="19"/>
      <c r="H2061" s="84"/>
      <c r="I2061"/>
      <c r="J2061"/>
      <c r="K2061"/>
    </row>
    <row r="2062" spans="2:11" x14ac:dyDescent="0.2">
      <c r="B2062" s="42"/>
      <c r="C2062" s="54"/>
      <c r="D2062" s="63"/>
      <c r="E2062"/>
      <c r="F2062" s="31"/>
      <c r="G2062" s="19"/>
      <c r="H2062" s="84"/>
      <c r="I2062"/>
      <c r="J2062"/>
      <c r="K2062"/>
    </row>
    <row r="2063" spans="2:11" x14ac:dyDescent="0.2">
      <c r="B2063" s="42"/>
      <c r="C2063" s="54"/>
      <c r="D2063" s="63"/>
      <c r="E2063"/>
      <c r="F2063" s="31"/>
      <c r="G2063" s="19"/>
      <c r="H2063" s="84"/>
      <c r="I2063"/>
      <c r="J2063"/>
      <c r="K2063"/>
    </row>
    <row r="2064" spans="2:11" x14ac:dyDescent="0.2">
      <c r="B2064" s="42"/>
      <c r="C2064" s="54"/>
      <c r="D2064" s="63"/>
      <c r="E2064"/>
      <c r="F2064" s="31"/>
      <c r="G2064" s="19"/>
      <c r="H2064" s="84"/>
      <c r="I2064"/>
      <c r="J2064"/>
      <c r="K2064"/>
    </row>
    <row r="2065" spans="2:11" x14ac:dyDescent="0.2">
      <c r="B2065" s="42"/>
      <c r="C2065" s="54"/>
      <c r="D2065" s="63"/>
      <c r="E2065"/>
      <c r="F2065" s="31"/>
      <c r="G2065" s="19"/>
      <c r="H2065" s="84"/>
      <c r="I2065"/>
      <c r="J2065"/>
      <c r="K2065"/>
    </row>
    <row r="2066" spans="2:11" x14ac:dyDescent="0.2">
      <c r="B2066" s="42"/>
      <c r="C2066" s="54"/>
      <c r="D2066" s="63"/>
      <c r="E2066"/>
      <c r="F2066" s="31"/>
      <c r="G2066" s="19"/>
      <c r="H2066" s="84"/>
      <c r="I2066"/>
      <c r="J2066"/>
      <c r="K2066"/>
    </row>
    <row r="2067" spans="2:11" x14ac:dyDescent="0.2">
      <c r="B2067" s="42"/>
      <c r="C2067" s="54"/>
      <c r="D2067" s="63"/>
      <c r="E2067"/>
      <c r="F2067" s="31"/>
      <c r="G2067" s="19"/>
      <c r="H2067" s="84"/>
      <c r="I2067"/>
      <c r="J2067"/>
      <c r="K2067"/>
    </row>
    <row r="2068" spans="2:11" x14ac:dyDescent="0.2">
      <c r="B2068" s="42"/>
      <c r="C2068" s="54"/>
      <c r="D2068" s="63"/>
      <c r="E2068"/>
      <c r="F2068" s="31"/>
      <c r="G2068" s="19"/>
      <c r="H2068" s="84"/>
      <c r="I2068"/>
      <c r="J2068"/>
      <c r="K2068"/>
    </row>
    <row r="2069" spans="2:11" x14ac:dyDescent="0.2">
      <c r="B2069" s="42"/>
      <c r="C2069" s="54"/>
      <c r="D2069" s="63"/>
      <c r="E2069"/>
      <c r="F2069" s="31"/>
      <c r="G2069" s="19"/>
      <c r="H2069" s="84"/>
      <c r="I2069"/>
      <c r="J2069"/>
      <c r="K2069"/>
    </row>
    <row r="2070" spans="2:11" x14ac:dyDescent="0.2">
      <c r="B2070" s="42"/>
      <c r="C2070" s="54"/>
      <c r="D2070" s="63"/>
      <c r="E2070"/>
      <c r="F2070" s="31"/>
      <c r="G2070" s="19"/>
      <c r="H2070" s="84"/>
      <c r="I2070"/>
      <c r="J2070"/>
      <c r="K2070"/>
    </row>
    <row r="2071" spans="2:11" x14ac:dyDescent="0.2">
      <c r="B2071" s="42"/>
      <c r="C2071" s="54"/>
      <c r="D2071" s="63"/>
      <c r="E2071"/>
      <c r="F2071" s="31"/>
      <c r="G2071" s="19"/>
      <c r="H2071" s="84"/>
      <c r="I2071"/>
      <c r="J2071"/>
      <c r="K2071"/>
    </row>
    <row r="2072" spans="2:11" x14ac:dyDescent="0.2">
      <c r="B2072" s="42"/>
      <c r="C2072" s="54"/>
      <c r="D2072" s="63"/>
      <c r="E2072"/>
      <c r="F2072" s="31"/>
      <c r="G2072" s="19"/>
      <c r="H2072" s="84"/>
      <c r="I2072"/>
      <c r="J2072"/>
      <c r="K2072"/>
    </row>
    <row r="2073" spans="2:11" x14ac:dyDescent="0.2">
      <c r="B2073" s="42"/>
      <c r="C2073" s="54"/>
      <c r="D2073" s="63"/>
      <c r="E2073"/>
      <c r="F2073" s="31"/>
      <c r="G2073" s="19"/>
      <c r="H2073" s="84"/>
      <c r="I2073"/>
      <c r="J2073"/>
      <c r="K2073"/>
    </row>
    <row r="2074" spans="2:11" x14ac:dyDescent="0.2">
      <c r="B2074" s="42"/>
      <c r="C2074" s="54"/>
      <c r="D2074" s="63"/>
      <c r="E2074"/>
      <c r="F2074" s="31"/>
      <c r="G2074" s="19"/>
      <c r="H2074" s="84"/>
      <c r="I2074"/>
      <c r="J2074"/>
      <c r="K2074"/>
    </row>
    <row r="2075" spans="2:11" x14ac:dyDescent="0.2">
      <c r="B2075" s="42"/>
      <c r="C2075" s="54"/>
      <c r="D2075" s="63"/>
      <c r="E2075"/>
      <c r="F2075" s="31"/>
      <c r="G2075" s="19"/>
      <c r="H2075" s="84"/>
      <c r="I2075"/>
      <c r="J2075"/>
      <c r="K2075"/>
    </row>
    <row r="2076" spans="2:11" x14ac:dyDescent="0.2">
      <c r="B2076" s="42"/>
      <c r="C2076" s="54"/>
      <c r="D2076" s="63"/>
      <c r="E2076"/>
      <c r="F2076" s="31"/>
      <c r="G2076" s="19"/>
      <c r="H2076" s="84"/>
      <c r="I2076"/>
      <c r="J2076"/>
      <c r="K2076"/>
    </row>
    <row r="2077" spans="2:11" x14ac:dyDescent="0.2">
      <c r="B2077" s="42"/>
      <c r="C2077" s="54"/>
      <c r="D2077" s="63"/>
      <c r="E2077"/>
      <c r="F2077" s="31"/>
      <c r="G2077" s="19"/>
      <c r="H2077" s="84"/>
      <c r="I2077"/>
      <c r="J2077"/>
      <c r="K2077"/>
    </row>
    <row r="2078" spans="2:11" x14ac:dyDescent="0.2">
      <c r="B2078" s="42"/>
      <c r="C2078" s="54"/>
      <c r="D2078" s="63"/>
      <c r="E2078"/>
      <c r="F2078" s="31"/>
      <c r="G2078" s="19"/>
      <c r="H2078" s="84"/>
      <c r="I2078"/>
      <c r="J2078"/>
      <c r="K2078"/>
    </row>
    <row r="2079" spans="2:11" x14ac:dyDescent="0.2">
      <c r="B2079" s="42"/>
      <c r="C2079" s="54"/>
      <c r="D2079" s="63"/>
      <c r="E2079"/>
      <c r="F2079" s="31"/>
      <c r="G2079" s="19"/>
      <c r="H2079" s="84"/>
      <c r="I2079"/>
      <c r="J2079"/>
      <c r="K2079"/>
    </row>
    <row r="2080" spans="2:11" x14ac:dyDescent="0.2">
      <c r="B2080" s="42"/>
      <c r="C2080" s="54"/>
      <c r="D2080" s="63"/>
      <c r="E2080"/>
      <c r="F2080" s="31"/>
      <c r="G2080" s="19"/>
      <c r="H2080" s="84"/>
      <c r="I2080"/>
      <c r="J2080"/>
      <c r="K2080"/>
    </row>
    <row r="2081" spans="2:11" x14ac:dyDescent="0.2">
      <c r="B2081" s="42"/>
      <c r="C2081" s="54"/>
      <c r="D2081" s="63"/>
      <c r="E2081"/>
      <c r="F2081" s="31"/>
      <c r="G2081" s="19"/>
      <c r="H2081" s="84"/>
      <c r="I2081"/>
      <c r="J2081"/>
      <c r="K2081"/>
    </row>
    <row r="2082" spans="2:11" x14ac:dyDescent="0.2">
      <c r="B2082" s="42"/>
      <c r="C2082" s="54"/>
      <c r="D2082" s="63"/>
      <c r="E2082"/>
      <c r="F2082" s="31"/>
      <c r="G2082" s="19"/>
      <c r="H2082" s="84"/>
      <c r="I2082"/>
      <c r="J2082"/>
      <c r="K2082"/>
    </row>
    <row r="2083" spans="2:11" x14ac:dyDescent="0.2">
      <c r="B2083" s="42"/>
      <c r="C2083" s="54"/>
      <c r="D2083" s="63"/>
      <c r="E2083"/>
      <c r="F2083" s="31"/>
      <c r="G2083" s="19"/>
      <c r="H2083" s="84"/>
      <c r="I2083"/>
      <c r="J2083"/>
      <c r="K2083"/>
    </row>
    <row r="2084" spans="2:11" x14ac:dyDescent="0.2">
      <c r="B2084" s="42"/>
      <c r="C2084" s="54"/>
      <c r="D2084" s="63"/>
      <c r="E2084"/>
      <c r="F2084" s="31"/>
      <c r="G2084" s="19"/>
      <c r="H2084" s="84"/>
      <c r="I2084"/>
      <c r="J2084"/>
      <c r="K2084"/>
    </row>
    <row r="2085" spans="2:11" x14ac:dyDescent="0.2">
      <c r="B2085" s="42"/>
      <c r="C2085" s="54"/>
      <c r="D2085" s="63"/>
      <c r="E2085"/>
      <c r="F2085" s="31"/>
      <c r="G2085" s="19"/>
      <c r="H2085" s="84"/>
      <c r="I2085"/>
      <c r="J2085"/>
      <c r="K2085"/>
    </row>
    <row r="2086" spans="2:11" x14ac:dyDescent="0.2">
      <c r="B2086" s="42"/>
      <c r="C2086" s="54"/>
      <c r="D2086" s="63"/>
      <c r="E2086"/>
      <c r="F2086" s="31"/>
      <c r="G2086" s="19"/>
      <c r="H2086" s="84"/>
      <c r="I2086"/>
      <c r="J2086"/>
      <c r="K2086"/>
    </row>
    <row r="2087" spans="2:11" x14ac:dyDescent="0.2">
      <c r="B2087" s="42"/>
      <c r="C2087" s="54"/>
      <c r="D2087" s="63"/>
      <c r="E2087"/>
      <c r="F2087" s="31"/>
      <c r="G2087" s="19"/>
      <c r="H2087" s="84"/>
      <c r="I2087"/>
      <c r="J2087"/>
      <c r="K2087"/>
    </row>
    <row r="2088" spans="2:11" x14ac:dyDescent="0.2">
      <c r="B2088" s="42"/>
      <c r="C2088" s="54"/>
      <c r="D2088" s="63"/>
      <c r="E2088"/>
      <c r="F2088" s="31"/>
      <c r="G2088" s="19"/>
      <c r="H2088" s="84"/>
      <c r="I2088"/>
      <c r="J2088"/>
      <c r="K2088"/>
    </row>
    <row r="2089" spans="2:11" x14ac:dyDescent="0.2">
      <c r="B2089" s="42"/>
      <c r="C2089" s="54"/>
      <c r="D2089" s="63"/>
      <c r="E2089"/>
      <c r="F2089" s="31"/>
      <c r="G2089" s="19"/>
      <c r="H2089" s="84"/>
      <c r="I2089"/>
      <c r="J2089"/>
      <c r="K2089"/>
    </row>
    <row r="2090" spans="2:11" x14ac:dyDescent="0.2">
      <c r="B2090" s="42"/>
      <c r="C2090" s="54"/>
      <c r="D2090" s="63"/>
      <c r="E2090"/>
      <c r="F2090" s="31"/>
      <c r="G2090" s="19"/>
      <c r="H2090" s="84"/>
      <c r="I2090"/>
      <c r="J2090"/>
      <c r="K2090"/>
    </row>
    <row r="2091" spans="2:11" x14ac:dyDescent="0.2">
      <c r="B2091" s="42"/>
      <c r="C2091" s="54"/>
      <c r="D2091" s="63"/>
      <c r="E2091"/>
      <c r="F2091" s="31"/>
      <c r="G2091" s="19"/>
      <c r="H2091" s="84"/>
      <c r="I2091"/>
      <c r="J2091"/>
      <c r="K2091"/>
    </row>
    <row r="2092" spans="2:11" x14ac:dyDescent="0.2">
      <c r="B2092" s="42"/>
      <c r="C2092" s="54"/>
      <c r="D2092" s="63"/>
      <c r="E2092"/>
      <c r="F2092" s="31"/>
      <c r="G2092" s="19"/>
      <c r="H2092" s="84"/>
      <c r="I2092"/>
      <c r="J2092"/>
      <c r="K2092"/>
    </row>
    <row r="2093" spans="2:11" x14ac:dyDescent="0.2">
      <c r="B2093" s="42"/>
      <c r="C2093" s="54"/>
      <c r="D2093" s="63"/>
      <c r="E2093"/>
      <c r="F2093" s="31"/>
      <c r="G2093" s="19"/>
      <c r="H2093" s="84"/>
      <c r="I2093"/>
      <c r="J2093"/>
      <c r="K2093"/>
    </row>
    <row r="2094" spans="2:11" x14ac:dyDescent="0.2">
      <c r="B2094" s="42"/>
      <c r="C2094" s="54"/>
      <c r="D2094" s="63"/>
      <c r="E2094"/>
      <c r="F2094" s="31"/>
      <c r="G2094" s="19"/>
      <c r="H2094" s="84"/>
      <c r="I2094"/>
      <c r="J2094"/>
      <c r="K2094"/>
    </row>
    <row r="2095" spans="2:11" x14ac:dyDescent="0.2">
      <c r="B2095" s="42"/>
      <c r="C2095" s="54"/>
      <c r="D2095" s="63"/>
      <c r="E2095"/>
      <c r="F2095" s="31"/>
      <c r="G2095" s="19"/>
      <c r="H2095" s="84"/>
      <c r="I2095"/>
      <c r="J2095"/>
      <c r="K2095"/>
    </row>
    <row r="2096" spans="2:11" x14ac:dyDescent="0.2">
      <c r="B2096" s="42"/>
      <c r="C2096" s="54"/>
      <c r="D2096" s="63"/>
      <c r="E2096"/>
      <c r="F2096" s="31"/>
      <c r="G2096" s="19"/>
      <c r="H2096" s="84"/>
      <c r="I2096"/>
      <c r="J2096"/>
      <c r="K2096"/>
    </row>
    <row r="2097" spans="2:11" x14ac:dyDescent="0.2">
      <c r="B2097" s="42"/>
      <c r="C2097" s="54"/>
      <c r="D2097" s="63"/>
      <c r="E2097"/>
      <c r="F2097" s="31"/>
      <c r="G2097" s="19"/>
      <c r="H2097" s="84"/>
      <c r="I2097"/>
      <c r="J2097"/>
      <c r="K2097"/>
    </row>
    <row r="2098" spans="2:11" x14ac:dyDescent="0.2">
      <c r="B2098" s="42"/>
      <c r="C2098" s="54"/>
      <c r="D2098" s="63"/>
      <c r="E2098"/>
      <c r="F2098" s="31"/>
      <c r="G2098" s="19"/>
      <c r="H2098" s="84"/>
      <c r="I2098"/>
      <c r="J2098"/>
      <c r="K2098"/>
    </row>
    <row r="2099" spans="2:11" x14ac:dyDescent="0.2">
      <c r="B2099" s="42"/>
      <c r="C2099" s="54"/>
      <c r="D2099" s="63"/>
      <c r="E2099"/>
      <c r="F2099" s="31"/>
      <c r="G2099" s="19"/>
      <c r="H2099" s="84"/>
      <c r="I2099"/>
      <c r="J2099"/>
      <c r="K2099"/>
    </row>
    <row r="2100" spans="2:11" x14ac:dyDescent="0.2">
      <c r="B2100" s="42"/>
      <c r="C2100" s="54"/>
      <c r="D2100" s="63"/>
      <c r="E2100"/>
      <c r="F2100" s="31"/>
      <c r="G2100" s="19"/>
      <c r="H2100" s="84"/>
      <c r="I2100"/>
      <c r="J2100"/>
      <c r="K2100"/>
    </row>
    <row r="2101" spans="2:11" x14ac:dyDescent="0.2">
      <c r="B2101" s="42"/>
      <c r="C2101" s="54"/>
      <c r="D2101" s="63"/>
      <c r="E2101"/>
      <c r="F2101" s="31"/>
      <c r="G2101" s="19"/>
      <c r="H2101" s="84"/>
      <c r="I2101"/>
      <c r="J2101"/>
      <c r="K2101"/>
    </row>
    <row r="2102" spans="2:11" x14ac:dyDescent="0.2">
      <c r="B2102" s="42"/>
      <c r="C2102" s="54"/>
      <c r="D2102" s="63"/>
      <c r="E2102"/>
      <c r="F2102" s="31"/>
      <c r="G2102" s="19"/>
      <c r="H2102" s="84"/>
      <c r="I2102"/>
      <c r="J2102"/>
      <c r="K2102"/>
    </row>
    <row r="2103" spans="2:11" x14ac:dyDescent="0.2">
      <c r="B2103" s="42"/>
      <c r="C2103" s="54"/>
      <c r="D2103" s="63"/>
      <c r="E2103"/>
      <c r="F2103" s="31"/>
      <c r="G2103" s="19"/>
      <c r="H2103" s="84"/>
      <c r="I2103"/>
      <c r="J2103"/>
      <c r="K2103"/>
    </row>
    <row r="2104" spans="2:11" x14ac:dyDescent="0.2">
      <c r="B2104" s="42"/>
      <c r="C2104" s="54"/>
      <c r="D2104" s="63"/>
      <c r="E2104"/>
      <c r="F2104" s="31"/>
      <c r="G2104" s="19"/>
      <c r="H2104" s="84"/>
      <c r="I2104"/>
      <c r="J2104"/>
      <c r="K2104"/>
    </row>
    <row r="2105" spans="2:11" x14ac:dyDescent="0.2">
      <c r="B2105" s="42"/>
      <c r="C2105" s="54"/>
      <c r="D2105" s="63"/>
      <c r="E2105"/>
      <c r="F2105" s="31"/>
      <c r="G2105" s="19"/>
      <c r="H2105" s="84"/>
      <c r="I2105"/>
      <c r="J2105"/>
      <c r="K2105"/>
    </row>
    <row r="2106" spans="2:11" x14ac:dyDescent="0.2">
      <c r="B2106" s="42"/>
      <c r="C2106" s="54"/>
      <c r="D2106" s="63"/>
      <c r="E2106"/>
      <c r="F2106" s="31"/>
      <c r="G2106" s="19"/>
      <c r="H2106" s="84"/>
      <c r="I2106"/>
      <c r="J2106"/>
      <c r="K2106"/>
    </row>
    <row r="2107" spans="2:11" x14ac:dyDescent="0.2">
      <c r="B2107" s="42"/>
      <c r="C2107" s="54"/>
      <c r="D2107" s="63"/>
      <c r="E2107"/>
      <c r="F2107" s="31"/>
      <c r="G2107" s="19"/>
      <c r="H2107" s="84"/>
      <c r="I2107"/>
      <c r="J2107"/>
      <c r="K2107"/>
    </row>
    <row r="2108" spans="2:11" x14ac:dyDescent="0.2">
      <c r="B2108" s="42"/>
      <c r="C2108" s="54"/>
      <c r="D2108" s="63"/>
      <c r="E2108"/>
      <c r="F2108" s="31"/>
      <c r="G2108" s="19"/>
      <c r="H2108" s="84"/>
      <c r="I2108"/>
      <c r="J2108"/>
      <c r="K2108"/>
    </row>
    <row r="2109" spans="2:11" x14ac:dyDescent="0.2">
      <c r="B2109" s="42"/>
      <c r="C2109" s="54"/>
      <c r="D2109" s="63"/>
      <c r="E2109"/>
      <c r="F2109" s="31"/>
      <c r="G2109" s="19"/>
      <c r="H2109" s="84"/>
      <c r="I2109"/>
      <c r="J2109"/>
      <c r="K2109"/>
    </row>
    <row r="2110" spans="2:11" x14ac:dyDescent="0.2">
      <c r="B2110" s="42"/>
      <c r="C2110" s="54"/>
      <c r="D2110" s="63"/>
      <c r="E2110"/>
      <c r="F2110" s="31"/>
      <c r="G2110" s="19"/>
      <c r="H2110" s="84"/>
      <c r="I2110"/>
      <c r="J2110"/>
      <c r="K2110"/>
    </row>
    <row r="2111" spans="2:11" x14ac:dyDescent="0.2">
      <c r="B2111" s="42"/>
      <c r="C2111" s="54"/>
      <c r="D2111" s="63"/>
      <c r="E2111"/>
      <c r="F2111" s="31"/>
      <c r="G2111" s="19"/>
      <c r="H2111" s="84"/>
      <c r="I2111"/>
      <c r="J2111"/>
      <c r="K2111"/>
    </row>
    <row r="2112" spans="2:11" x14ac:dyDescent="0.2">
      <c r="B2112" s="42"/>
      <c r="C2112" s="54"/>
      <c r="D2112" s="63"/>
      <c r="E2112"/>
      <c r="F2112" s="31"/>
      <c r="G2112" s="19"/>
      <c r="H2112" s="84"/>
      <c r="I2112"/>
      <c r="J2112"/>
      <c r="K2112"/>
    </row>
    <row r="2113" spans="2:11" x14ac:dyDescent="0.2">
      <c r="B2113" s="42"/>
      <c r="C2113" s="54"/>
      <c r="D2113" s="63"/>
      <c r="E2113"/>
      <c r="F2113" s="31"/>
      <c r="G2113" s="19"/>
      <c r="H2113" s="84"/>
      <c r="I2113"/>
      <c r="J2113"/>
      <c r="K2113"/>
    </row>
    <row r="2114" spans="2:11" x14ac:dyDescent="0.2">
      <c r="B2114" s="42"/>
      <c r="C2114" s="54"/>
      <c r="D2114" s="63"/>
      <c r="E2114"/>
      <c r="F2114" s="31"/>
      <c r="G2114" s="19"/>
      <c r="H2114" s="84"/>
      <c r="I2114"/>
      <c r="J2114"/>
      <c r="K2114"/>
    </row>
    <row r="2115" spans="2:11" x14ac:dyDescent="0.2">
      <c r="B2115" s="42"/>
      <c r="C2115" s="54"/>
      <c r="D2115" s="63"/>
      <c r="E2115"/>
      <c r="F2115" s="31"/>
      <c r="G2115" s="19"/>
      <c r="H2115" s="84"/>
      <c r="I2115"/>
      <c r="J2115"/>
      <c r="K2115"/>
    </row>
    <row r="2116" spans="2:11" x14ac:dyDescent="0.2">
      <c r="B2116" s="42"/>
      <c r="C2116" s="54"/>
      <c r="D2116" s="63"/>
      <c r="E2116"/>
      <c r="F2116" s="31"/>
      <c r="G2116" s="19"/>
      <c r="H2116" s="84"/>
      <c r="I2116"/>
      <c r="J2116"/>
      <c r="K2116"/>
    </row>
    <row r="2117" spans="2:11" x14ac:dyDescent="0.2">
      <c r="B2117" s="42"/>
      <c r="C2117" s="54"/>
      <c r="D2117" s="63"/>
      <c r="E2117"/>
      <c r="F2117" s="31"/>
      <c r="G2117" s="19"/>
      <c r="H2117" s="84"/>
      <c r="I2117"/>
      <c r="J2117"/>
      <c r="K2117"/>
    </row>
    <row r="2118" spans="2:11" x14ac:dyDescent="0.2">
      <c r="B2118" s="42"/>
      <c r="C2118" s="54"/>
      <c r="D2118" s="63"/>
      <c r="E2118"/>
      <c r="F2118" s="31"/>
      <c r="G2118" s="19"/>
      <c r="H2118" s="84"/>
      <c r="I2118"/>
      <c r="J2118"/>
      <c r="K2118"/>
    </row>
    <row r="2119" spans="2:11" x14ac:dyDescent="0.2">
      <c r="B2119" s="42"/>
      <c r="C2119" s="54"/>
      <c r="D2119" s="63"/>
      <c r="E2119"/>
      <c r="F2119" s="31"/>
      <c r="G2119" s="19"/>
      <c r="H2119" s="84"/>
      <c r="I2119"/>
      <c r="J2119"/>
      <c r="K2119"/>
    </row>
    <row r="2120" spans="2:11" x14ac:dyDescent="0.2">
      <c r="B2120" s="42"/>
      <c r="C2120" s="54"/>
      <c r="D2120" s="63"/>
      <c r="E2120"/>
      <c r="F2120" s="31"/>
      <c r="G2120" s="19"/>
      <c r="H2120" s="84"/>
      <c r="I2120"/>
      <c r="J2120"/>
      <c r="K2120"/>
    </row>
    <row r="2121" spans="2:11" x14ac:dyDescent="0.2">
      <c r="B2121" s="42"/>
      <c r="C2121" s="54"/>
      <c r="D2121" s="63"/>
      <c r="E2121"/>
      <c r="F2121" s="31"/>
      <c r="G2121" s="19"/>
      <c r="H2121" s="84"/>
      <c r="I2121"/>
      <c r="J2121"/>
      <c r="K2121"/>
    </row>
    <row r="2122" spans="2:11" x14ac:dyDescent="0.2">
      <c r="B2122" s="42"/>
      <c r="C2122" s="54"/>
      <c r="D2122" s="63"/>
      <c r="E2122"/>
      <c r="F2122" s="31"/>
      <c r="G2122" s="19"/>
      <c r="H2122" s="84"/>
      <c r="I2122"/>
      <c r="J2122"/>
      <c r="K2122"/>
    </row>
    <row r="2123" spans="2:11" x14ac:dyDescent="0.2">
      <c r="B2123" s="42"/>
      <c r="C2123" s="54"/>
      <c r="D2123" s="63"/>
      <c r="E2123"/>
      <c r="F2123" s="31"/>
      <c r="G2123" s="19"/>
      <c r="H2123" s="84"/>
      <c r="I2123"/>
      <c r="J2123"/>
      <c r="K2123"/>
    </row>
    <row r="2124" spans="2:11" x14ac:dyDescent="0.2">
      <c r="B2124" s="42"/>
      <c r="C2124" s="54"/>
      <c r="D2124" s="63"/>
      <c r="E2124"/>
      <c r="F2124" s="31"/>
      <c r="G2124" s="19"/>
      <c r="H2124" s="84"/>
      <c r="I2124"/>
      <c r="J2124"/>
      <c r="K2124"/>
    </row>
    <row r="2125" spans="2:11" x14ac:dyDescent="0.2">
      <c r="B2125" s="42"/>
      <c r="C2125" s="54"/>
      <c r="D2125" s="63"/>
      <c r="E2125"/>
      <c r="F2125" s="31"/>
      <c r="G2125" s="19"/>
      <c r="H2125" s="84"/>
      <c r="I2125"/>
      <c r="J2125"/>
      <c r="K2125"/>
    </row>
    <row r="2126" spans="2:11" x14ac:dyDescent="0.2">
      <c r="B2126" s="42"/>
      <c r="C2126" s="54"/>
      <c r="D2126" s="63"/>
      <c r="E2126"/>
      <c r="F2126" s="31"/>
      <c r="G2126" s="19"/>
      <c r="H2126" s="84"/>
      <c r="I2126"/>
      <c r="J2126"/>
      <c r="K2126"/>
    </row>
    <row r="2127" spans="2:11" x14ac:dyDescent="0.2">
      <c r="B2127" s="42"/>
      <c r="C2127" s="54"/>
      <c r="D2127" s="63"/>
      <c r="E2127"/>
      <c r="F2127" s="31"/>
      <c r="G2127" s="19"/>
      <c r="H2127" s="84"/>
      <c r="I2127"/>
      <c r="J2127"/>
      <c r="K2127"/>
    </row>
    <row r="2128" spans="2:11" x14ac:dyDescent="0.2">
      <c r="B2128" s="42"/>
      <c r="C2128" s="54"/>
      <c r="D2128" s="63"/>
      <c r="E2128"/>
      <c r="F2128" s="31"/>
      <c r="G2128" s="19"/>
      <c r="H2128" s="84"/>
      <c r="I2128"/>
      <c r="J2128"/>
      <c r="K2128"/>
    </row>
    <row r="2129" spans="2:11" x14ac:dyDescent="0.2">
      <c r="B2129" s="42"/>
      <c r="C2129" s="54"/>
      <c r="D2129" s="63"/>
      <c r="E2129"/>
      <c r="F2129" s="31"/>
      <c r="G2129" s="19"/>
      <c r="H2129" s="84"/>
      <c r="I2129"/>
      <c r="J2129"/>
      <c r="K2129"/>
    </row>
    <row r="2130" spans="2:11" x14ac:dyDescent="0.2">
      <c r="B2130" s="42"/>
      <c r="C2130" s="54"/>
      <c r="D2130" s="63"/>
      <c r="E2130"/>
      <c r="F2130" s="31"/>
      <c r="G2130" s="19"/>
      <c r="H2130" s="84"/>
      <c r="I2130"/>
      <c r="J2130"/>
      <c r="K2130"/>
    </row>
    <row r="2131" spans="2:11" x14ac:dyDescent="0.2">
      <c r="B2131" s="42"/>
      <c r="C2131" s="54"/>
      <c r="D2131" s="63"/>
      <c r="E2131"/>
      <c r="F2131" s="31"/>
      <c r="G2131" s="19"/>
      <c r="H2131" s="84"/>
      <c r="I2131"/>
      <c r="J2131"/>
      <c r="K2131"/>
    </row>
    <row r="2132" spans="2:11" x14ac:dyDescent="0.2">
      <c r="B2132" s="42"/>
      <c r="C2132" s="54"/>
      <c r="D2132" s="63"/>
      <c r="E2132"/>
      <c r="F2132" s="31"/>
      <c r="G2132" s="19"/>
      <c r="H2132" s="84"/>
      <c r="I2132"/>
      <c r="J2132"/>
      <c r="K2132"/>
    </row>
    <row r="2133" spans="2:11" x14ac:dyDescent="0.2">
      <c r="B2133" s="42"/>
      <c r="C2133" s="54"/>
      <c r="D2133" s="63"/>
      <c r="E2133"/>
      <c r="F2133" s="31"/>
      <c r="G2133" s="19"/>
      <c r="H2133" s="84"/>
      <c r="I2133"/>
      <c r="J2133"/>
      <c r="K2133"/>
    </row>
    <row r="2134" spans="2:11" x14ac:dyDescent="0.2">
      <c r="B2134" s="42"/>
      <c r="C2134" s="54"/>
      <c r="D2134" s="63"/>
      <c r="E2134"/>
      <c r="F2134" s="31"/>
      <c r="G2134" s="19"/>
      <c r="H2134" s="84"/>
      <c r="I2134"/>
      <c r="J2134"/>
      <c r="K2134"/>
    </row>
    <row r="2135" spans="2:11" x14ac:dyDescent="0.2">
      <c r="B2135" s="42"/>
      <c r="C2135" s="54"/>
      <c r="D2135" s="63"/>
      <c r="E2135"/>
      <c r="F2135" s="31"/>
      <c r="G2135" s="19"/>
      <c r="H2135" s="84"/>
      <c r="I2135"/>
      <c r="J2135"/>
      <c r="K2135"/>
    </row>
    <row r="2136" spans="2:11" x14ac:dyDescent="0.2">
      <c r="B2136" s="42"/>
      <c r="C2136" s="54"/>
      <c r="D2136" s="63"/>
      <c r="E2136"/>
      <c r="F2136" s="31"/>
      <c r="G2136" s="19"/>
      <c r="H2136" s="84"/>
      <c r="I2136"/>
      <c r="J2136"/>
      <c r="K2136"/>
    </row>
    <row r="2137" spans="2:11" x14ac:dyDescent="0.2">
      <c r="B2137" s="42"/>
      <c r="C2137" s="54"/>
      <c r="D2137" s="63"/>
      <c r="E2137"/>
      <c r="F2137" s="31"/>
      <c r="G2137" s="19"/>
      <c r="H2137" s="84"/>
      <c r="I2137"/>
      <c r="J2137"/>
      <c r="K2137"/>
    </row>
    <row r="2138" spans="2:11" x14ac:dyDescent="0.2">
      <c r="B2138" s="42"/>
      <c r="C2138" s="54"/>
      <c r="D2138" s="63"/>
      <c r="E2138"/>
      <c r="F2138" s="31"/>
      <c r="G2138" s="19"/>
      <c r="H2138" s="84"/>
      <c r="I2138"/>
      <c r="J2138"/>
      <c r="K2138"/>
    </row>
    <row r="2139" spans="2:11" x14ac:dyDescent="0.2">
      <c r="B2139" s="42"/>
      <c r="C2139" s="54"/>
      <c r="D2139" s="63"/>
      <c r="E2139"/>
      <c r="F2139" s="31"/>
      <c r="G2139" s="19"/>
      <c r="H2139" s="84"/>
      <c r="I2139"/>
      <c r="J2139"/>
      <c r="K2139"/>
    </row>
    <row r="2140" spans="2:11" x14ac:dyDescent="0.2">
      <c r="B2140" s="42"/>
      <c r="C2140" s="54"/>
      <c r="D2140" s="63"/>
      <c r="E2140"/>
      <c r="F2140" s="31"/>
      <c r="G2140" s="19"/>
      <c r="H2140" s="84"/>
      <c r="I2140"/>
      <c r="J2140"/>
      <c r="K2140"/>
    </row>
    <row r="2141" spans="2:11" x14ac:dyDescent="0.2">
      <c r="B2141" s="42"/>
      <c r="C2141" s="54"/>
      <c r="D2141" s="63"/>
      <c r="E2141"/>
      <c r="F2141" s="31"/>
      <c r="G2141" s="19"/>
      <c r="H2141" s="84"/>
      <c r="I2141"/>
      <c r="J2141"/>
      <c r="K2141"/>
    </row>
    <row r="2142" spans="2:11" x14ac:dyDescent="0.2">
      <c r="B2142" s="42"/>
      <c r="C2142" s="54"/>
      <c r="D2142" s="63"/>
      <c r="E2142"/>
      <c r="F2142" s="31"/>
      <c r="G2142" s="19"/>
      <c r="H2142" s="84"/>
      <c r="I2142"/>
      <c r="J2142"/>
      <c r="K2142"/>
    </row>
    <row r="2143" spans="2:11" x14ac:dyDescent="0.2">
      <c r="B2143" s="42"/>
      <c r="C2143" s="54"/>
      <c r="D2143" s="63"/>
      <c r="E2143"/>
      <c r="F2143" s="31"/>
      <c r="G2143" s="19"/>
      <c r="H2143" s="84"/>
      <c r="I2143"/>
      <c r="J2143"/>
      <c r="K2143"/>
    </row>
    <row r="2144" spans="2:11" x14ac:dyDescent="0.2">
      <c r="B2144" s="42"/>
      <c r="C2144" s="54"/>
      <c r="D2144" s="63"/>
      <c r="E2144"/>
      <c r="F2144" s="31"/>
      <c r="G2144" s="19"/>
      <c r="H2144" s="84"/>
      <c r="I2144"/>
      <c r="J2144"/>
      <c r="K2144"/>
    </row>
    <row r="2145" spans="2:11" x14ac:dyDescent="0.2">
      <c r="B2145" s="42"/>
      <c r="C2145" s="54"/>
      <c r="D2145" s="63"/>
      <c r="E2145"/>
      <c r="F2145" s="31"/>
      <c r="G2145" s="19"/>
      <c r="H2145" s="84"/>
      <c r="I2145"/>
      <c r="J2145"/>
      <c r="K2145"/>
    </row>
    <row r="2146" spans="2:11" x14ac:dyDescent="0.2">
      <c r="B2146" s="42"/>
      <c r="C2146" s="54"/>
      <c r="D2146" s="63"/>
      <c r="E2146"/>
      <c r="F2146" s="31"/>
      <c r="G2146" s="19"/>
      <c r="H2146" s="84"/>
      <c r="I2146"/>
      <c r="J2146"/>
      <c r="K2146"/>
    </row>
    <row r="2147" spans="2:11" x14ac:dyDescent="0.2">
      <c r="B2147" s="42"/>
      <c r="C2147" s="54"/>
      <c r="D2147" s="63"/>
      <c r="E2147"/>
      <c r="F2147" s="31"/>
      <c r="G2147" s="19"/>
      <c r="H2147" s="84"/>
      <c r="I2147"/>
      <c r="J2147"/>
      <c r="K2147"/>
    </row>
    <row r="2148" spans="2:11" x14ac:dyDescent="0.2">
      <c r="B2148" s="42"/>
      <c r="C2148" s="54"/>
      <c r="D2148" s="63"/>
      <c r="E2148"/>
      <c r="F2148" s="31"/>
      <c r="G2148" s="19"/>
      <c r="H2148" s="84"/>
      <c r="I2148"/>
      <c r="J2148"/>
      <c r="K2148"/>
    </row>
    <row r="2149" spans="2:11" x14ac:dyDescent="0.2">
      <c r="B2149" s="42"/>
      <c r="C2149" s="54"/>
      <c r="D2149" s="63"/>
      <c r="E2149"/>
      <c r="F2149" s="31"/>
      <c r="G2149" s="19"/>
      <c r="H2149" s="84"/>
      <c r="I2149"/>
      <c r="J2149"/>
      <c r="K2149"/>
    </row>
    <row r="2150" spans="2:11" x14ac:dyDescent="0.2">
      <c r="B2150" s="42"/>
      <c r="C2150" s="54"/>
      <c r="D2150" s="63"/>
      <c r="E2150"/>
      <c r="F2150" s="31"/>
      <c r="G2150" s="19"/>
      <c r="H2150" s="84"/>
      <c r="I2150"/>
      <c r="J2150"/>
      <c r="K2150"/>
    </row>
    <row r="2151" spans="2:11" x14ac:dyDescent="0.2">
      <c r="B2151" s="42"/>
      <c r="C2151" s="54"/>
      <c r="D2151" s="63"/>
      <c r="E2151"/>
      <c r="F2151" s="31"/>
      <c r="G2151" s="19"/>
      <c r="H2151" s="84"/>
      <c r="I2151"/>
      <c r="J2151"/>
      <c r="K2151"/>
    </row>
    <row r="2152" spans="2:11" x14ac:dyDescent="0.2">
      <c r="B2152" s="42"/>
      <c r="C2152" s="54"/>
      <c r="D2152" s="63"/>
      <c r="E2152"/>
      <c r="F2152" s="31"/>
      <c r="G2152" s="19"/>
      <c r="H2152" s="84"/>
      <c r="I2152"/>
      <c r="J2152"/>
      <c r="K2152"/>
    </row>
    <row r="2153" spans="2:11" x14ac:dyDescent="0.2">
      <c r="B2153" s="42"/>
      <c r="C2153" s="54"/>
      <c r="D2153" s="63"/>
      <c r="E2153"/>
      <c r="F2153" s="31"/>
      <c r="G2153" s="19"/>
      <c r="H2153" s="84"/>
      <c r="I2153"/>
      <c r="J2153"/>
      <c r="K2153"/>
    </row>
    <row r="2154" spans="2:11" x14ac:dyDescent="0.2">
      <c r="B2154" s="42"/>
      <c r="C2154" s="54"/>
      <c r="D2154" s="63"/>
      <c r="E2154"/>
      <c r="F2154" s="31"/>
      <c r="G2154" s="19"/>
      <c r="H2154" s="84"/>
      <c r="I2154"/>
      <c r="J2154"/>
      <c r="K2154"/>
    </row>
    <row r="2155" spans="2:11" x14ac:dyDescent="0.2">
      <c r="B2155" s="42"/>
      <c r="C2155" s="54"/>
      <c r="D2155" s="63"/>
      <c r="E2155"/>
      <c r="F2155" s="31"/>
      <c r="G2155" s="19"/>
      <c r="H2155" s="84"/>
      <c r="I2155"/>
      <c r="J2155"/>
      <c r="K2155"/>
    </row>
    <row r="2156" spans="2:11" x14ac:dyDescent="0.2">
      <c r="B2156" s="42"/>
      <c r="C2156" s="54"/>
      <c r="D2156" s="63"/>
      <c r="E2156"/>
      <c r="F2156" s="31"/>
      <c r="G2156" s="19"/>
      <c r="H2156" s="84"/>
      <c r="I2156"/>
      <c r="J2156"/>
      <c r="K2156"/>
    </row>
    <row r="2157" spans="2:11" x14ac:dyDescent="0.2">
      <c r="B2157" s="42"/>
      <c r="C2157" s="54"/>
      <c r="D2157" s="63"/>
      <c r="E2157"/>
      <c r="F2157" s="31"/>
      <c r="G2157" s="19"/>
      <c r="H2157" s="84"/>
      <c r="I2157"/>
      <c r="J2157"/>
      <c r="K2157"/>
    </row>
    <row r="2158" spans="2:11" x14ac:dyDescent="0.2">
      <c r="B2158" s="42"/>
      <c r="C2158" s="54"/>
      <c r="D2158" s="63"/>
      <c r="E2158"/>
      <c r="F2158" s="31"/>
      <c r="G2158" s="19"/>
      <c r="H2158" s="84"/>
      <c r="I2158"/>
      <c r="J2158"/>
      <c r="K2158"/>
    </row>
    <row r="2159" spans="2:11" x14ac:dyDescent="0.2">
      <c r="B2159" s="42"/>
      <c r="C2159" s="54"/>
      <c r="D2159" s="63"/>
      <c r="E2159"/>
      <c r="F2159" s="31"/>
      <c r="G2159" s="19"/>
      <c r="H2159" s="84"/>
      <c r="I2159"/>
      <c r="J2159"/>
      <c r="K2159"/>
    </row>
    <row r="2160" spans="2:11" x14ac:dyDescent="0.2">
      <c r="B2160" s="42"/>
      <c r="C2160" s="54"/>
      <c r="D2160" s="63"/>
      <c r="E2160"/>
      <c r="F2160" s="31"/>
      <c r="G2160" s="19"/>
      <c r="H2160" s="84"/>
      <c r="I2160"/>
      <c r="J2160"/>
      <c r="K2160"/>
    </row>
    <row r="2161" spans="2:11" x14ac:dyDescent="0.2">
      <c r="B2161" s="42"/>
      <c r="C2161" s="54"/>
      <c r="D2161" s="63"/>
      <c r="E2161"/>
      <c r="F2161" s="31"/>
      <c r="G2161" s="19"/>
      <c r="H2161" s="84"/>
      <c r="I2161"/>
      <c r="J2161"/>
      <c r="K2161"/>
    </row>
    <row r="2162" spans="2:11" x14ac:dyDescent="0.2">
      <c r="B2162" s="42"/>
      <c r="C2162" s="54"/>
      <c r="D2162" s="63"/>
      <c r="E2162"/>
      <c r="F2162" s="31"/>
      <c r="G2162" s="19"/>
      <c r="H2162" s="84"/>
      <c r="I2162"/>
      <c r="J2162"/>
      <c r="K2162"/>
    </row>
    <row r="2163" spans="2:11" x14ac:dyDescent="0.2">
      <c r="B2163" s="42"/>
      <c r="C2163" s="54"/>
      <c r="D2163" s="63"/>
      <c r="E2163"/>
      <c r="F2163" s="31"/>
      <c r="G2163" s="19"/>
      <c r="H2163" s="84"/>
      <c r="I2163"/>
      <c r="J2163"/>
      <c r="K2163"/>
    </row>
    <row r="2164" spans="2:11" x14ac:dyDescent="0.2">
      <c r="B2164" s="42"/>
      <c r="C2164" s="54"/>
      <c r="D2164" s="63"/>
      <c r="E2164"/>
      <c r="F2164" s="31"/>
      <c r="G2164" s="19"/>
      <c r="H2164" s="84"/>
      <c r="I2164"/>
      <c r="J2164"/>
      <c r="K2164"/>
    </row>
    <row r="2165" spans="2:11" x14ac:dyDescent="0.2">
      <c r="B2165" s="42"/>
      <c r="C2165" s="54"/>
      <c r="D2165" s="63"/>
      <c r="E2165"/>
      <c r="F2165" s="31"/>
      <c r="G2165" s="19"/>
      <c r="H2165" s="84"/>
      <c r="I2165"/>
      <c r="J2165"/>
      <c r="K2165"/>
    </row>
    <row r="2166" spans="2:11" x14ac:dyDescent="0.2">
      <c r="B2166" s="42"/>
      <c r="C2166" s="54"/>
      <c r="D2166" s="63"/>
      <c r="E2166"/>
      <c r="F2166" s="31"/>
      <c r="G2166" s="19"/>
      <c r="H2166" s="84"/>
      <c r="I2166"/>
      <c r="J2166"/>
      <c r="K2166"/>
    </row>
    <row r="2167" spans="2:11" x14ac:dyDescent="0.2">
      <c r="B2167" s="42"/>
      <c r="C2167" s="54"/>
      <c r="D2167" s="63"/>
      <c r="E2167"/>
      <c r="F2167" s="31"/>
      <c r="G2167" s="19"/>
      <c r="H2167" s="84"/>
      <c r="I2167"/>
      <c r="J2167"/>
      <c r="K2167"/>
    </row>
    <row r="2168" spans="2:11" x14ac:dyDescent="0.2">
      <c r="B2168" s="42"/>
      <c r="C2168" s="54"/>
      <c r="D2168" s="63"/>
      <c r="E2168"/>
      <c r="F2168" s="31"/>
      <c r="G2168" s="19"/>
      <c r="H2168" s="84"/>
      <c r="I2168"/>
      <c r="J2168"/>
      <c r="K2168"/>
    </row>
    <row r="2169" spans="2:11" x14ac:dyDescent="0.2">
      <c r="B2169" s="42"/>
      <c r="C2169" s="54"/>
      <c r="D2169" s="63"/>
      <c r="E2169"/>
      <c r="F2169" s="31"/>
      <c r="G2169" s="19"/>
      <c r="H2169" s="84"/>
      <c r="I2169"/>
      <c r="J2169"/>
      <c r="K2169"/>
    </row>
    <row r="2170" spans="2:11" x14ac:dyDescent="0.2">
      <c r="B2170" s="42"/>
      <c r="C2170" s="54"/>
      <c r="D2170" s="63"/>
      <c r="E2170"/>
      <c r="F2170" s="31"/>
      <c r="G2170" s="19"/>
      <c r="H2170" s="84"/>
      <c r="I2170"/>
      <c r="J2170"/>
      <c r="K2170"/>
    </row>
    <row r="2171" spans="2:11" x14ac:dyDescent="0.2">
      <c r="B2171" s="42"/>
      <c r="C2171" s="54"/>
      <c r="D2171" s="63"/>
      <c r="E2171"/>
      <c r="F2171" s="31"/>
      <c r="G2171" s="19"/>
      <c r="H2171" s="84"/>
      <c r="I2171"/>
      <c r="J2171"/>
      <c r="K2171"/>
    </row>
    <row r="2172" spans="2:11" x14ac:dyDescent="0.2">
      <c r="B2172" s="42"/>
      <c r="C2172" s="54"/>
      <c r="D2172" s="63"/>
      <c r="E2172"/>
      <c r="F2172" s="31"/>
      <c r="G2172" s="19"/>
      <c r="H2172" s="84"/>
      <c r="I2172"/>
      <c r="J2172"/>
      <c r="K2172"/>
    </row>
    <row r="2173" spans="2:11" x14ac:dyDescent="0.2">
      <c r="B2173" s="42"/>
      <c r="C2173" s="54"/>
      <c r="D2173" s="63"/>
      <c r="E2173"/>
      <c r="F2173" s="31"/>
      <c r="G2173" s="19"/>
      <c r="H2173" s="84"/>
      <c r="I2173"/>
      <c r="J2173"/>
      <c r="K2173"/>
    </row>
    <row r="2174" spans="2:11" x14ac:dyDescent="0.2">
      <c r="B2174" s="42"/>
      <c r="C2174" s="54"/>
      <c r="D2174" s="63"/>
      <c r="E2174"/>
      <c r="F2174" s="31"/>
      <c r="G2174" s="19"/>
      <c r="H2174" s="84"/>
      <c r="I2174"/>
      <c r="J2174"/>
      <c r="K2174"/>
    </row>
    <row r="2175" spans="2:11" x14ac:dyDescent="0.2">
      <c r="B2175" s="42"/>
      <c r="C2175" s="54"/>
      <c r="D2175" s="63"/>
      <c r="E2175"/>
      <c r="F2175" s="31"/>
      <c r="G2175" s="19"/>
      <c r="H2175" s="84"/>
      <c r="I2175"/>
      <c r="J2175"/>
      <c r="K2175"/>
    </row>
    <row r="2176" spans="2:11" x14ac:dyDescent="0.2">
      <c r="B2176" s="42"/>
      <c r="C2176" s="54"/>
      <c r="D2176" s="63"/>
      <c r="E2176"/>
      <c r="F2176" s="31"/>
      <c r="G2176" s="19"/>
      <c r="H2176" s="84"/>
      <c r="I2176"/>
      <c r="J2176"/>
      <c r="K2176"/>
    </row>
    <row r="2177" spans="2:11" x14ac:dyDescent="0.2">
      <c r="B2177" s="42"/>
      <c r="C2177" s="54"/>
      <c r="D2177" s="63"/>
      <c r="E2177"/>
      <c r="F2177" s="31"/>
      <c r="G2177" s="19"/>
      <c r="H2177" s="84"/>
      <c r="I2177"/>
      <c r="J2177"/>
      <c r="K2177"/>
    </row>
    <row r="2178" spans="2:11" x14ac:dyDescent="0.2">
      <c r="B2178" s="42"/>
      <c r="C2178" s="54"/>
      <c r="D2178" s="63"/>
      <c r="E2178"/>
      <c r="F2178" s="31"/>
      <c r="G2178" s="19"/>
      <c r="H2178" s="84"/>
      <c r="I2178"/>
      <c r="J2178"/>
      <c r="K2178"/>
    </row>
    <row r="2179" spans="2:11" x14ac:dyDescent="0.2">
      <c r="B2179" s="42"/>
      <c r="C2179" s="54"/>
      <c r="D2179" s="63"/>
      <c r="E2179"/>
      <c r="F2179" s="31"/>
      <c r="G2179" s="19"/>
      <c r="H2179" s="84"/>
      <c r="I2179"/>
      <c r="J2179"/>
      <c r="K2179"/>
    </row>
    <row r="2180" spans="2:11" x14ac:dyDescent="0.2">
      <c r="B2180" s="42"/>
      <c r="C2180" s="54"/>
      <c r="D2180" s="63"/>
      <c r="E2180"/>
      <c r="F2180" s="31"/>
      <c r="G2180" s="19"/>
      <c r="H2180" s="84"/>
      <c r="I2180"/>
      <c r="J2180"/>
      <c r="K2180"/>
    </row>
    <row r="2181" spans="2:11" x14ac:dyDescent="0.2">
      <c r="B2181" s="42"/>
      <c r="C2181" s="54"/>
      <c r="D2181" s="63"/>
      <c r="E2181"/>
      <c r="F2181" s="31"/>
      <c r="G2181" s="19"/>
      <c r="H2181" s="84"/>
      <c r="I2181"/>
      <c r="J2181"/>
      <c r="K2181"/>
    </row>
    <row r="2182" spans="2:11" x14ac:dyDescent="0.2">
      <c r="B2182" s="42"/>
      <c r="C2182" s="54"/>
      <c r="D2182" s="63"/>
      <c r="E2182"/>
      <c r="F2182" s="31"/>
      <c r="G2182" s="19"/>
      <c r="H2182" s="84"/>
      <c r="I2182"/>
      <c r="J2182"/>
      <c r="K2182"/>
    </row>
    <row r="2183" spans="2:11" x14ac:dyDescent="0.2">
      <c r="B2183" s="42"/>
      <c r="C2183" s="54"/>
      <c r="D2183" s="63"/>
      <c r="E2183"/>
      <c r="F2183" s="31"/>
      <c r="G2183" s="19"/>
      <c r="H2183" s="84"/>
      <c r="I2183"/>
      <c r="J2183"/>
      <c r="K2183"/>
    </row>
    <row r="2184" spans="2:11" x14ac:dyDescent="0.2">
      <c r="B2184" s="42"/>
      <c r="C2184" s="54"/>
      <c r="D2184" s="63"/>
      <c r="E2184"/>
      <c r="F2184" s="31"/>
      <c r="G2184" s="19"/>
      <c r="H2184" s="84"/>
      <c r="I2184"/>
      <c r="J2184"/>
      <c r="K2184"/>
    </row>
    <row r="2185" spans="2:11" x14ac:dyDescent="0.2">
      <c r="B2185" s="42"/>
      <c r="C2185" s="54"/>
      <c r="D2185" s="63"/>
      <c r="E2185"/>
      <c r="F2185" s="31"/>
      <c r="G2185" s="19"/>
      <c r="H2185" s="84"/>
      <c r="I2185"/>
      <c r="J2185"/>
      <c r="K2185"/>
    </row>
    <row r="2186" spans="2:11" x14ac:dyDescent="0.2">
      <c r="B2186" s="42"/>
      <c r="C2186" s="54"/>
      <c r="D2186" s="63"/>
      <c r="E2186"/>
      <c r="F2186" s="31"/>
      <c r="G2186" s="19"/>
      <c r="H2186" s="84"/>
      <c r="I2186"/>
      <c r="J2186"/>
      <c r="K2186"/>
    </row>
    <row r="2187" spans="2:11" x14ac:dyDescent="0.2">
      <c r="B2187" s="42"/>
      <c r="C2187" s="54"/>
      <c r="D2187" s="63"/>
      <c r="E2187"/>
      <c r="F2187" s="31"/>
      <c r="G2187" s="19"/>
      <c r="H2187" s="84"/>
      <c r="I2187"/>
      <c r="J2187"/>
      <c r="K2187"/>
    </row>
    <row r="2188" spans="2:11" x14ac:dyDescent="0.2">
      <c r="B2188" s="42"/>
      <c r="C2188" s="54"/>
      <c r="D2188" s="63"/>
      <c r="E2188"/>
      <c r="F2188" s="31"/>
      <c r="G2188" s="19"/>
      <c r="H2188" s="84"/>
      <c r="I2188"/>
      <c r="J2188"/>
      <c r="K2188"/>
    </row>
    <row r="2189" spans="2:11" x14ac:dyDescent="0.2">
      <c r="B2189" s="42"/>
      <c r="C2189" s="54"/>
      <c r="D2189" s="63"/>
      <c r="E2189"/>
      <c r="F2189" s="31"/>
      <c r="G2189" s="19"/>
      <c r="H2189" s="84"/>
      <c r="I2189"/>
      <c r="J2189"/>
      <c r="K2189"/>
    </row>
    <row r="2190" spans="2:11" x14ac:dyDescent="0.2">
      <c r="B2190" s="42"/>
      <c r="C2190" s="54"/>
      <c r="D2190" s="63"/>
      <c r="E2190"/>
      <c r="F2190" s="31"/>
      <c r="G2190" s="19"/>
      <c r="H2190" s="84"/>
      <c r="I2190"/>
      <c r="J2190"/>
      <c r="K2190"/>
    </row>
    <row r="2191" spans="2:11" x14ac:dyDescent="0.2">
      <c r="B2191" s="42"/>
      <c r="C2191" s="54"/>
      <c r="D2191" s="63"/>
      <c r="E2191"/>
      <c r="F2191" s="31"/>
      <c r="G2191" s="19"/>
      <c r="H2191" s="84"/>
      <c r="I2191"/>
      <c r="J2191"/>
      <c r="K2191"/>
    </row>
    <row r="2192" spans="2:11" x14ac:dyDescent="0.2">
      <c r="B2192" s="42"/>
      <c r="C2192" s="54"/>
      <c r="D2192" s="63"/>
      <c r="E2192"/>
      <c r="F2192" s="31"/>
      <c r="G2192" s="19"/>
      <c r="H2192" s="84"/>
      <c r="I2192"/>
      <c r="J2192"/>
      <c r="K2192"/>
    </row>
    <row r="2193" spans="2:11" x14ac:dyDescent="0.2">
      <c r="B2193" s="42"/>
      <c r="C2193" s="54"/>
      <c r="D2193" s="63"/>
      <c r="E2193"/>
      <c r="F2193" s="31"/>
      <c r="G2193" s="19"/>
      <c r="H2193" s="84"/>
      <c r="I2193"/>
      <c r="J2193"/>
      <c r="K2193"/>
    </row>
    <row r="2194" spans="2:11" x14ac:dyDescent="0.2">
      <c r="B2194" s="42"/>
      <c r="C2194" s="54"/>
      <c r="D2194" s="63"/>
      <c r="E2194"/>
      <c r="F2194" s="31"/>
      <c r="G2194" s="19"/>
      <c r="H2194" s="84"/>
      <c r="I2194"/>
      <c r="J2194"/>
      <c r="K2194"/>
    </row>
    <row r="2195" spans="2:11" x14ac:dyDescent="0.2">
      <c r="B2195" s="42"/>
      <c r="C2195" s="54"/>
      <c r="D2195" s="63"/>
      <c r="E2195"/>
      <c r="F2195" s="31"/>
      <c r="G2195" s="19"/>
      <c r="H2195" s="84"/>
      <c r="I2195"/>
      <c r="J2195"/>
      <c r="K2195"/>
    </row>
    <row r="2196" spans="2:11" x14ac:dyDescent="0.2">
      <c r="B2196" s="42"/>
      <c r="C2196" s="54"/>
      <c r="D2196" s="63"/>
      <c r="E2196"/>
      <c r="F2196" s="31"/>
      <c r="G2196" s="19"/>
      <c r="H2196" s="84"/>
      <c r="I2196"/>
      <c r="J2196"/>
      <c r="K2196"/>
    </row>
    <row r="2197" spans="2:11" x14ac:dyDescent="0.2">
      <c r="B2197" s="42"/>
      <c r="C2197" s="54"/>
      <c r="D2197" s="63"/>
      <c r="E2197"/>
      <c r="F2197" s="31"/>
      <c r="G2197" s="19"/>
      <c r="H2197" s="84"/>
      <c r="I2197"/>
      <c r="J2197"/>
      <c r="K2197"/>
    </row>
    <row r="2198" spans="2:11" x14ac:dyDescent="0.2">
      <c r="B2198" s="42"/>
      <c r="C2198" s="54"/>
      <c r="D2198" s="63"/>
      <c r="E2198"/>
      <c r="F2198" s="31"/>
      <c r="G2198" s="19"/>
      <c r="H2198" s="84"/>
      <c r="I2198"/>
      <c r="J2198"/>
      <c r="K2198"/>
    </row>
    <row r="2199" spans="2:11" x14ac:dyDescent="0.2">
      <c r="B2199" s="42"/>
      <c r="C2199" s="54"/>
      <c r="D2199" s="63"/>
      <c r="E2199"/>
      <c r="F2199" s="31"/>
      <c r="G2199" s="19"/>
      <c r="H2199" s="84"/>
      <c r="I2199"/>
      <c r="J2199"/>
      <c r="K2199"/>
    </row>
    <row r="2200" spans="2:11" x14ac:dyDescent="0.2">
      <c r="B2200" s="42"/>
      <c r="C2200" s="54"/>
      <c r="D2200" s="63"/>
      <c r="E2200"/>
      <c r="F2200" s="31"/>
      <c r="G2200" s="19"/>
      <c r="H2200" s="84"/>
      <c r="I2200"/>
      <c r="J2200"/>
      <c r="K2200"/>
    </row>
    <row r="2201" spans="2:11" x14ac:dyDescent="0.2">
      <c r="B2201" s="42"/>
      <c r="C2201" s="54"/>
      <c r="D2201" s="63"/>
      <c r="E2201"/>
      <c r="F2201" s="31"/>
      <c r="G2201" s="19"/>
      <c r="H2201" s="84"/>
      <c r="I2201"/>
      <c r="J2201"/>
      <c r="K2201"/>
    </row>
    <row r="2202" spans="2:11" x14ac:dyDescent="0.2">
      <c r="B2202" s="42"/>
      <c r="C2202" s="54"/>
      <c r="D2202" s="63"/>
      <c r="E2202"/>
      <c r="F2202" s="31"/>
      <c r="G2202" s="19"/>
      <c r="H2202" s="84"/>
      <c r="I2202"/>
      <c r="J2202"/>
      <c r="K2202"/>
    </row>
    <row r="2203" spans="2:11" x14ac:dyDescent="0.2">
      <c r="B2203" s="42"/>
      <c r="C2203" s="54"/>
      <c r="D2203" s="63"/>
      <c r="E2203"/>
      <c r="F2203" s="31"/>
      <c r="G2203" s="19"/>
      <c r="H2203" s="84"/>
      <c r="I2203"/>
      <c r="J2203"/>
      <c r="K2203"/>
    </row>
    <row r="2204" spans="2:11" x14ac:dyDescent="0.2">
      <c r="B2204" s="42"/>
      <c r="C2204" s="54"/>
      <c r="D2204" s="63"/>
      <c r="E2204"/>
      <c r="F2204" s="31"/>
      <c r="G2204" s="19"/>
      <c r="H2204" s="84"/>
      <c r="I2204"/>
      <c r="J2204"/>
      <c r="K2204"/>
    </row>
    <row r="2205" spans="2:11" x14ac:dyDescent="0.2">
      <c r="B2205" s="42"/>
      <c r="C2205" s="54"/>
      <c r="D2205" s="63"/>
      <c r="E2205"/>
      <c r="F2205" s="31"/>
      <c r="G2205" s="19"/>
      <c r="H2205" s="84"/>
      <c r="I2205"/>
      <c r="J2205"/>
      <c r="K2205"/>
    </row>
    <row r="2206" spans="2:11" x14ac:dyDescent="0.2">
      <c r="B2206" s="42"/>
      <c r="C2206" s="54"/>
      <c r="D2206" s="63"/>
      <c r="E2206"/>
      <c r="F2206" s="31"/>
      <c r="G2206" s="19"/>
      <c r="H2206" s="84"/>
      <c r="I2206"/>
      <c r="J2206"/>
      <c r="K2206"/>
    </row>
    <row r="2207" spans="2:11" x14ac:dyDescent="0.2">
      <c r="B2207" s="42"/>
      <c r="C2207" s="54"/>
      <c r="D2207" s="63"/>
      <c r="E2207"/>
      <c r="F2207" s="31"/>
      <c r="G2207" s="19"/>
      <c r="H2207" s="84"/>
      <c r="I2207"/>
      <c r="J2207"/>
      <c r="K2207"/>
    </row>
    <row r="2208" spans="2:11" x14ac:dyDescent="0.2">
      <c r="B2208" s="42"/>
      <c r="C2208" s="54"/>
      <c r="D2208" s="63"/>
      <c r="E2208"/>
      <c r="F2208" s="31"/>
      <c r="G2208" s="19"/>
      <c r="H2208" s="84"/>
      <c r="I2208"/>
      <c r="J2208"/>
      <c r="K2208"/>
    </row>
    <row r="2209" spans="2:11" x14ac:dyDescent="0.2">
      <c r="B2209" s="42"/>
      <c r="C2209" s="54"/>
      <c r="D2209" s="63"/>
      <c r="E2209"/>
      <c r="F2209" s="31"/>
      <c r="G2209" s="19"/>
      <c r="H2209" s="84"/>
      <c r="I2209"/>
      <c r="J2209"/>
      <c r="K2209"/>
    </row>
    <row r="2210" spans="2:11" x14ac:dyDescent="0.2">
      <c r="B2210" s="42"/>
      <c r="C2210" s="54"/>
      <c r="D2210" s="63"/>
      <c r="E2210"/>
      <c r="F2210" s="31"/>
      <c r="G2210" s="19"/>
      <c r="H2210" s="84"/>
      <c r="I2210"/>
      <c r="J2210"/>
      <c r="K2210"/>
    </row>
    <row r="2211" spans="2:11" x14ac:dyDescent="0.2">
      <c r="B2211" s="42"/>
      <c r="C2211" s="54"/>
      <c r="D2211" s="63"/>
      <c r="E2211"/>
      <c r="F2211" s="31"/>
      <c r="G2211" s="19"/>
      <c r="H2211" s="84"/>
      <c r="I2211"/>
      <c r="J2211"/>
      <c r="K2211"/>
    </row>
    <row r="2212" spans="2:11" x14ac:dyDescent="0.2">
      <c r="B2212" s="42"/>
      <c r="C2212" s="54"/>
      <c r="D2212" s="63"/>
      <c r="E2212"/>
      <c r="F2212" s="31"/>
      <c r="G2212" s="19"/>
      <c r="H2212" s="84"/>
      <c r="I2212"/>
      <c r="J2212"/>
      <c r="K2212"/>
    </row>
    <row r="2213" spans="2:11" x14ac:dyDescent="0.2">
      <c r="B2213" s="42"/>
      <c r="C2213" s="54"/>
      <c r="D2213" s="63"/>
      <c r="E2213"/>
      <c r="F2213" s="31"/>
      <c r="G2213" s="19"/>
      <c r="H2213" s="84"/>
      <c r="I2213"/>
      <c r="J2213"/>
      <c r="K2213"/>
    </row>
    <row r="2214" spans="2:11" x14ac:dyDescent="0.2">
      <c r="B2214" s="42"/>
      <c r="C2214" s="54"/>
      <c r="D2214" s="63"/>
      <c r="E2214"/>
      <c r="F2214" s="31"/>
      <c r="G2214" s="19"/>
      <c r="H2214" s="84"/>
      <c r="I2214"/>
      <c r="J2214"/>
      <c r="K2214"/>
    </row>
    <row r="2215" spans="2:11" x14ac:dyDescent="0.2">
      <c r="B2215" s="42"/>
      <c r="C2215" s="54"/>
      <c r="D2215" s="63"/>
      <c r="E2215"/>
      <c r="F2215" s="31"/>
      <c r="G2215" s="19"/>
      <c r="H2215" s="84"/>
      <c r="I2215"/>
      <c r="J2215"/>
      <c r="K2215"/>
    </row>
    <row r="2216" spans="2:11" x14ac:dyDescent="0.2">
      <c r="B2216" s="42"/>
      <c r="C2216" s="54"/>
      <c r="D2216" s="63"/>
      <c r="E2216"/>
      <c r="F2216" s="31"/>
      <c r="G2216" s="19"/>
      <c r="H2216" s="84"/>
      <c r="I2216"/>
      <c r="J2216"/>
      <c r="K2216"/>
    </row>
    <row r="2217" spans="2:11" x14ac:dyDescent="0.2">
      <c r="B2217" s="42"/>
      <c r="C2217" s="54"/>
      <c r="D2217" s="63"/>
      <c r="E2217"/>
      <c r="F2217" s="31"/>
      <c r="G2217" s="19"/>
      <c r="H2217" s="84"/>
      <c r="I2217"/>
      <c r="J2217"/>
      <c r="K2217"/>
    </row>
    <row r="2218" spans="2:11" x14ac:dyDescent="0.2">
      <c r="B2218" s="42"/>
      <c r="C2218" s="54"/>
      <c r="D2218" s="63"/>
      <c r="E2218"/>
      <c r="F2218" s="31"/>
      <c r="G2218" s="19"/>
      <c r="H2218" s="84"/>
      <c r="I2218"/>
      <c r="J2218"/>
      <c r="K2218"/>
    </row>
    <row r="2219" spans="2:11" x14ac:dyDescent="0.2">
      <c r="B2219" s="42"/>
      <c r="C2219" s="54"/>
      <c r="D2219" s="63"/>
      <c r="E2219"/>
      <c r="F2219" s="31"/>
      <c r="G2219" s="19"/>
      <c r="H2219" s="84"/>
      <c r="I2219"/>
      <c r="J2219"/>
      <c r="K2219"/>
    </row>
    <row r="2220" spans="2:11" x14ac:dyDescent="0.2">
      <c r="B2220" s="42"/>
      <c r="C2220" s="54"/>
      <c r="D2220" s="63"/>
      <c r="E2220"/>
      <c r="F2220" s="31"/>
      <c r="G2220" s="19"/>
      <c r="H2220" s="84"/>
      <c r="I2220"/>
      <c r="J2220"/>
      <c r="K2220"/>
    </row>
    <row r="2221" spans="2:11" x14ac:dyDescent="0.2">
      <c r="B2221" s="42"/>
      <c r="C2221" s="54"/>
      <c r="D2221" s="63"/>
      <c r="E2221"/>
      <c r="F2221" s="31"/>
      <c r="G2221" s="19"/>
      <c r="H2221" s="84"/>
      <c r="I2221"/>
      <c r="J2221"/>
      <c r="K2221"/>
    </row>
    <row r="2222" spans="2:11" x14ac:dyDescent="0.2">
      <c r="B2222" s="42"/>
      <c r="C2222" s="54"/>
      <c r="D2222" s="63"/>
      <c r="E2222"/>
      <c r="F2222" s="31"/>
      <c r="G2222" s="19"/>
      <c r="H2222" s="84"/>
      <c r="I2222"/>
      <c r="J2222"/>
      <c r="K2222"/>
    </row>
    <row r="2223" spans="2:11" x14ac:dyDescent="0.2">
      <c r="B2223" s="42"/>
      <c r="C2223" s="54"/>
      <c r="D2223" s="63"/>
      <c r="E2223"/>
      <c r="F2223" s="31"/>
      <c r="G2223" s="19"/>
      <c r="H2223" s="84"/>
      <c r="I2223"/>
      <c r="J2223"/>
      <c r="K2223"/>
    </row>
    <row r="2224" spans="2:11" x14ac:dyDescent="0.2">
      <c r="B2224" s="42"/>
      <c r="C2224" s="54"/>
      <c r="D2224" s="63"/>
      <c r="E2224"/>
      <c r="F2224" s="31"/>
      <c r="G2224" s="19"/>
      <c r="H2224" s="84"/>
      <c r="I2224"/>
      <c r="J2224"/>
      <c r="K2224"/>
    </row>
    <row r="2225" spans="2:11" x14ac:dyDescent="0.2">
      <c r="B2225" s="42"/>
      <c r="C2225" s="54"/>
      <c r="D2225" s="63"/>
      <c r="E2225"/>
      <c r="F2225" s="31"/>
      <c r="G2225" s="19"/>
      <c r="H2225" s="84"/>
      <c r="I2225"/>
      <c r="J2225"/>
      <c r="K2225"/>
    </row>
    <row r="2226" spans="2:11" x14ac:dyDescent="0.2">
      <c r="B2226" s="42"/>
      <c r="C2226" s="54"/>
      <c r="D2226" s="63"/>
      <c r="E2226"/>
      <c r="F2226" s="31"/>
      <c r="G2226" s="19"/>
      <c r="H2226" s="84"/>
      <c r="I2226"/>
      <c r="J2226"/>
      <c r="K2226"/>
    </row>
    <row r="2227" spans="2:11" x14ac:dyDescent="0.2">
      <c r="B2227" s="42"/>
      <c r="C2227" s="54"/>
      <c r="D2227" s="63"/>
      <c r="E2227"/>
      <c r="F2227" s="31"/>
      <c r="G2227" s="19"/>
      <c r="H2227" s="84"/>
      <c r="I2227"/>
      <c r="J2227"/>
      <c r="K2227"/>
    </row>
    <row r="2228" spans="2:11" x14ac:dyDescent="0.2">
      <c r="B2228" s="42"/>
      <c r="C2228" s="54"/>
      <c r="D2228" s="63"/>
      <c r="E2228"/>
      <c r="F2228" s="31"/>
      <c r="G2228" s="19"/>
      <c r="H2228" s="84"/>
      <c r="I2228"/>
      <c r="J2228"/>
      <c r="K2228"/>
    </row>
    <row r="2229" spans="2:11" x14ac:dyDescent="0.2">
      <c r="B2229" s="42"/>
      <c r="C2229" s="54"/>
      <c r="D2229" s="63"/>
      <c r="E2229"/>
      <c r="F2229" s="31"/>
      <c r="G2229" s="19"/>
      <c r="H2229" s="84"/>
      <c r="I2229"/>
      <c r="J2229"/>
      <c r="K2229"/>
    </row>
    <row r="2230" spans="2:11" x14ac:dyDescent="0.2">
      <c r="B2230" s="42"/>
      <c r="C2230" s="54"/>
      <c r="D2230" s="63"/>
      <c r="E2230"/>
      <c r="F2230" s="31"/>
      <c r="G2230" s="19"/>
      <c r="H2230" s="84"/>
      <c r="I2230"/>
      <c r="J2230"/>
      <c r="K2230"/>
    </row>
    <row r="2231" spans="2:11" x14ac:dyDescent="0.2">
      <c r="B2231" s="42"/>
      <c r="C2231" s="54"/>
      <c r="D2231" s="63"/>
      <c r="E2231"/>
      <c r="F2231" s="31"/>
      <c r="G2231" s="19"/>
      <c r="H2231" s="84"/>
      <c r="I2231"/>
      <c r="J2231"/>
      <c r="K2231"/>
    </row>
    <row r="2232" spans="2:11" x14ac:dyDescent="0.2">
      <c r="B2232" s="42"/>
      <c r="C2232" s="54"/>
      <c r="D2232" s="63"/>
      <c r="E2232"/>
      <c r="F2232" s="31"/>
      <c r="G2232" s="19"/>
      <c r="H2232" s="84"/>
      <c r="I2232"/>
      <c r="J2232"/>
      <c r="K2232"/>
    </row>
    <row r="2233" spans="2:11" x14ac:dyDescent="0.2">
      <c r="B2233" s="42"/>
      <c r="C2233" s="54"/>
      <c r="D2233" s="63"/>
      <c r="E2233"/>
      <c r="F2233" s="31"/>
      <c r="G2233" s="19"/>
      <c r="H2233" s="84"/>
      <c r="I2233"/>
      <c r="J2233"/>
      <c r="K2233"/>
    </row>
    <row r="2234" spans="2:11" x14ac:dyDescent="0.2">
      <c r="B2234" s="42"/>
      <c r="C2234" s="54"/>
      <c r="D2234" s="63"/>
      <c r="E2234"/>
      <c r="F2234" s="31"/>
      <c r="G2234" s="19"/>
      <c r="H2234" s="84"/>
      <c r="I2234"/>
      <c r="J2234"/>
      <c r="K2234"/>
    </row>
    <row r="2235" spans="2:11" x14ac:dyDescent="0.2">
      <c r="B2235" s="42"/>
      <c r="C2235" s="54"/>
      <c r="D2235" s="63"/>
      <c r="E2235"/>
      <c r="F2235" s="31"/>
      <c r="G2235" s="19"/>
      <c r="H2235" s="84"/>
      <c r="I2235"/>
      <c r="J2235"/>
      <c r="K2235"/>
    </row>
    <row r="2236" spans="2:11" x14ac:dyDescent="0.2">
      <c r="B2236" s="42"/>
      <c r="C2236" s="54"/>
      <c r="D2236" s="63"/>
      <c r="E2236"/>
      <c r="F2236" s="31"/>
      <c r="G2236" s="19"/>
      <c r="H2236" s="84"/>
      <c r="I2236"/>
      <c r="J2236"/>
      <c r="K2236"/>
    </row>
    <row r="2237" spans="2:11" x14ac:dyDescent="0.2">
      <c r="B2237" s="42"/>
      <c r="C2237" s="54"/>
      <c r="D2237" s="63"/>
      <c r="E2237"/>
      <c r="F2237" s="31"/>
      <c r="G2237" s="19"/>
      <c r="H2237" s="84"/>
      <c r="I2237"/>
      <c r="J2237"/>
      <c r="K2237"/>
    </row>
    <row r="2238" spans="2:11" x14ac:dyDescent="0.2">
      <c r="B2238" s="42"/>
      <c r="C2238" s="54"/>
      <c r="D2238" s="63"/>
      <c r="E2238"/>
      <c r="F2238" s="31"/>
      <c r="G2238" s="19"/>
      <c r="H2238" s="84"/>
      <c r="I2238"/>
      <c r="J2238"/>
      <c r="K2238"/>
    </row>
    <row r="2239" spans="2:11" x14ac:dyDescent="0.2">
      <c r="B2239" s="42"/>
      <c r="C2239" s="54"/>
      <c r="D2239" s="63"/>
      <c r="E2239"/>
      <c r="F2239" s="31"/>
      <c r="G2239" s="19"/>
      <c r="H2239" s="84"/>
      <c r="I2239"/>
      <c r="J2239"/>
      <c r="K2239"/>
    </row>
    <row r="2240" spans="2:11" x14ac:dyDescent="0.2">
      <c r="B2240" s="42"/>
      <c r="C2240" s="54"/>
      <c r="D2240" s="63"/>
      <c r="E2240"/>
      <c r="F2240" s="31"/>
      <c r="G2240" s="19"/>
      <c r="H2240" s="84"/>
      <c r="I2240"/>
      <c r="J2240"/>
      <c r="K2240"/>
    </row>
    <row r="2241" spans="2:11" x14ac:dyDescent="0.2">
      <c r="B2241" s="42"/>
      <c r="C2241" s="54"/>
      <c r="D2241" s="63"/>
      <c r="E2241"/>
      <c r="F2241" s="31"/>
      <c r="G2241" s="19"/>
      <c r="H2241" s="84"/>
      <c r="I2241"/>
      <c r="J2241"/>
      <c r="K2241"/>
    </row>
    <row r="2242" spans="2:11" x14ac:dyDescent="0.2">
      <c r="B2242" s="42"/>
      <c r="C2242" s="54"/>
      <c r="D2242" s="63"/>
      <c r="E2242"/>
      <c r="F2242" s="31"/>
      <c r="G2242" s="19"/>
      <c r="H2242" s="84"/>
      <c r="I2242"/>
      <c r="J2242"/>
      <c r="K2242"/>
    </row>
    <row r="2243" spans="2:11" x14ac:dyDescent="0.2">
      <c r="B2243" s="42"/>
      <c r="C2243" s="54"/>
      <c r="D2243" s="63"/>
      <c r="E2243"/>
      <c r="F2243" s="31"/>
      <c r="G2243" s="19"/>
      <c r="H2243" s="84"/>
      <c r="I2243"/>
      <c r="J2243"/>
      <c r="K2243"/>
    </row>
    <row r="2244" spans="2:11" x14ac:dyDescent="0.2">
      <c r="B2244" s="42"/>
      <c r="C2244" s="54"/>
      <c r="D2244" s="63"/>
      <c r="E2244"/>
      <c r="F2244" s="31"/>
      <c r="G2244" s="19"/>
      <c r="H2244" s="84"/>
      <c r="I2244"/>
      <c r="J2244"/>
      <c r="K2244"/>
    </row>
    <row r="2245" spans="2:11" x14ac:dyDescent="0.2">
      <c r="B2245" s="42"/>
      <c r="C2245" s="54"/>
      <c r="D2245" s="63"/>
      <c r="E2245"/>
      <c r="F2245" s="31"/>
      <c r="G2245" s="19"/>
      <c r="H2245" s="84"/>
      <c r="I2245"/>
      <c r="J2245"/>
      <c r="K2245"/>
    </row>
    <row r="2246" spans="2:11" x14ac:dyDescent="0.2">
      <c r="B2246" s="42"/>
      <c r="C2246" s="54"/>
      <c r="D2246" s="63"/>
      <c r="E2246"/>
      <c r="F2246" s="31"/>
      <c r="G2246" s="19"/>
      <c r="H2246" s="84"/>
      <c r="I2246"/>
      <c r="J2246"/>
      <c r="K2246"/>
    </row>
    <row r="2247" spans="2:11" x14ac:dyDescent="0.2">
      <c r="B2247" s="42"/>
      <c r="C2247" s="54"/>
      <c r="D2247" s="63"/>
      <c r="E2247"/>
      <c r="F2247" s="31"/>
      <c r="G2247" s="19"/>
      <c r="H2247" s="84"/>
      <c r="I2247"/>
      <c r="J2247"/>
      <c r="K2247"/>
    </row>
    <row r="2248" spans="2:11" x14ac:dyDescent="0.2">
      <c r="B2248" s="42"/>
      <c r="C2248" s="54"/>
      <c r="D2248" s="63"/>
      <c r="E2248"/>
      <c r="F2248" s="31"/>
      <c r="G2248" s="19"/>
      <c r="H2248" s="84"/>
      <c r="I2248"/>
      <c r="J2248"/>
      <c r="K2248"/>
    </row>
    <row r="2249" spans="2:11" x14ac:dyDescent="0.2">
      <c r="B2249" s="42"/>
      <c r="C2249" s="54"/>
      <c r="D2249" s="63"/>
      <c r="E2249"/>
      <c r="F2249" s="31"/>
      <c r="G2249" s="19"/>
      <c r="H2249" s="84"/>
      <c r="I2249"/>
      <c r="J2249"/>
      <c r="K2249"/>
    </row>
    <row r="2250" spans="2:11" x14ac:dyDescent="0.2">
      <c r="B2250" s="42"/>
      <c r="C2250" s="54"/>
      <c r="D2250" s="63"/>
      <c r="E2250"/>
      <c r="F2250" s="31"/>
      <c r="G2250" s="19"/>
      <c r="H2250" s="84"/>
      <c r="I2250"/>
      <c r="J2250"/>
      <c r="K2250"/>
    </row>
    <row r="2251" spans="2:11" x14ac:dyDescent="0.2">
      <c r="B2251" s="42"/>
      <c r="C2251" s="54"/>
      <c r="D2251" s="63"/>
      <c r="E2251"/>
      <c r="F2251" s="31"/>
      <c r="G2251" s="19"/>
      <c r="H2251" s="84"/>
      <c r="I2251"/>
      <c r="J2251"/>
      <c r="K2251"/>
    </row>
    <row r="2252" spans="2:11" x14ac:dyDescent="0.2">
      <c r="B2252" s="42"/>
      <c r="C2252" s="54"/>
      <c r="D2252" s="63"/>
      <c r="E2252"/>
      <c r="F2252" s="31"/>
      <c r="G2252" s="19"/>
      <c r="H2252" s="84"/>
      <c r="I2252"/>
      <c r="J2252"/>
      <c r="K2252"/>
    </row>
    <row r="2253" spans="2:11" x14ac:dyDescent="0.2">
      <c r="B2253" s="42"/>
      <c r="C2253" s="54"/>
      <c r="D2253" s="63"/>
      <c r="E2253"/>
      <c r="F2253" s="31"/>
      <c r="G2253" s="19"/>
      <c r="H2253" s="84"/>
      <c r="I2253"/>
      <c r="J2253"/>
      <c r="K2253"/>
    </row>
    <row r="2254" spans="2:11" x14ac:dyDescent="0.2">
      <c r="B2254" s="42"/>
      <c r="C2254" s="54"/>
      <c r="D2254" s="63"/>
      <c r="E2254"/>
      <c r="F2254" s="31"/>
      <c r="G2254" s="19"/>
      <c r="H2254" s="84"/>
      <c r="I2254"/>
      <c r="J2254"/>
      <c r="K2254"/>
    </row>
    <row r="2255" spans="2:11" x14ac:dyDescent="0.2">
      <c r="B2255" s="42"/>
      <c r="C2255" s="54"/>
      <c r="D2255" s="63"/>
      <c r="E2255"/>
      <c r="F2255" s="31"/>
      <c r="G2255" s="19"/>
      <c r="H2255" s="84"/>
      <c r="I2255"/>
      <c r="J2255"/>
      <c r="K2255"/>
    </row>
    <row r="2256" spans="2:11" x14ac:dyDescent="0.2">
      <c r="B2256" s="42"/>
      <c r="C2256" s="54"/>
      <c r="D2256" s="63"/>
      <c r="E2256"/>
      <c r="F2256" s="31"/>
      <c r="G2256" s="19"/>
      <c r="H2256" s="84"/>
      <c r="I2256"/>
      <c r="J2256"/>
      <c r="K2256"/>
    </row>
    <row r="2257" spans="2:11" x14ac:dyDescent="0.2">
      <c r="B2257" s="42"/>
      <c r="C2257" s="54"/>
      <c r="D2257" s="63"/>
      <c r="E2257"/>
      <c r="F2257" s="31"/>
      <c r="G2257" s="19"/>
      <c r="H2257" s="84"/>
      <c r="I2257"/>
      <c r="J2257"/>
      <c r="K2257"/>
    </row>
    <row r="2258" spans="2:11" x14ac:dyDescent="0.2">
      <c r="B2258" s="42"/>
      <c r="C2258" s="54"/>
      <c r="D2258" s="63"/>
      <c r="E2258"/>
      <c r="F2258" s="31"/>
      <c r="G2258" s="19"/>
      <c r="H2258" s="84"/>
      <c r="I2258"/>
      <c r="J2258"/>
      <c r="K2258"/>
    </row>
    <row r="2259" spans="2:11" x14ac:dyDescent="0.2">
      <c r="B2259" s="42"/>
      <c r="C2259" s="54"/>
      <c r="D2259" s="63"/>
      <c r="E2259"/>
      <c r="F2259" s="31"/>
      <c r="G2259" s="19"/>
      <c r="H2259" s="84"/>
      <c r="I2259"/>
      <c r="J2259"/>
      <c r="K2259"/>
    </row>
    <row r="2260" spans="2:11" x14ac:dyDescent="0.2">
      <c r="B2260" s="42"/>
      <c r="C2260" s="54"/>
      <c r="D2260" s="63"/>
      <c r="E2260"/>
      <c r="F2260" s="31"/>
      <c r="G2260" s="19"/>
      <c r="H2260" s="84"/>
      <c r="I2260"/>
      <c r="J2260"/>
      <c r="K2260"/>
    </row>
    <row r="2261" spans="2:11" x14ac:dyDescent="0.2">
      <c r="B2261" s="42"/>
      <c r="C2261" s="54"/>
      <c r="D2261" s="63"/>
      <c r="E2261"/>
      <c r="F2261" s="31"/>
      <c r="G2261" s="19"/>
      <c r="H2261" s="84"/>
      <c r="I2261"/>
      <c r="J2261"/>
      <c r="K2261"/>
    </row>
    <row r="2262" spans="2:11" x14ac:dyDescent="0.2">
      <c r="B2262" s="42"/>
      <c r="C2262" s="54"/>
      <c r="D2262" s="63"/>
      <c r="E2262"/>
      <c r="F2262" s="31"/>
      <c r="G2262" s="19"/>
      <c r="H2262" s="84"/>
      <c r="I2262"/>
      <c r="J2262"/>
      <c r="K2262"/>
    </row>
    <row r="2263" spans="2:11" x14ac:dyDescent="0.2">
      <c r="B2263" s="42"/>
      <c r="C2263" s="54"/>
      <c r="D2263" s="63"/>
      <c r="E2263"/>
      <c r="F2263" s="31"/>
      <c r="G2263" s="19"/>
      <c r="H2263" s="84"/>
      <c r="I2263"/>
      <c r="J2263"/>
      <c r="K2263"/>
    </row>
    <row r="2264" spans="2:11" x14ac:dyDescent="0.2">
      <c r="B2264" s="42"/>
      <c r="C2264" s="54"/>
      <c r="D2264" s="63"/>
      <c r="E2264"/>
      <c r="F2264" s="31"/>
      <c r="G2264" s="19"/>
      <c r="H2264" s="84"/>
      <c r="I2264"/>
      <c r="J2264"/>
      <c r="K2264"/>
    </row>
    <row r="2265" spans="2:11" x14ac:dyDescent="0.2">
      <c r="B2265" s="42"/>
      <c r="C2265" s="54"/>
      <c r="D2265" s="63"/>
      <c r="E2265"/>
      <c r="F2265" s="31"/>
      <c r="G2265" s="19"/>
      <c r="H2265" s="84"/>
      <c r="I2265"/>
      <c r="J2265"/>
      <c r="K2265"/>
    </row>
    <row r="2266" spans="2:11" x14ac:dyDescent="0.2">
      <c r="B2266" s="42"/>
      <c r="C2266" s="54"/>
      <c r="D2266" s="63"/>
      <c r="E2266"/>
      <c r="F2266" s="31"/>
      <c r="G2266" s="19"/>
      <c r="H2266" s="84"/>
      <c r="I2266"/>
      <c r="J2266"/>
      <c r="K2266"/>
    </row>
    <row r="2267" spans="2:11" x14ac:dyDescent="0.2">
      <c r="B2267" s="42"/>
      <c r="C2267" s="54"/>
      <c r="D2267" s="63"/>
      <c r="E2267"/>
      <c r="F2267" s="31"/>
      <c r="G2267" s="19"/>
      <c r="H2267" s="84"/>
      <c r="I2267"/>
      <c r="J2267"/>
      <c r="K2267"/>
    </row>
    <row r="2268" spans="2:11" x14ac:dyDescent="0.2">
      <c r="B2268" s="42"/>
      <c r="C2268" s="54"/>
      <c r="D2268" s="63"/>
      <c r="E2268"/>
      <c r="F2268" s="31"/>
      <c r="G2268" s="19"/>
      <c r="H2268" s="84"/>
      <c r="I2268"/>
      <c r="J2268"/>
      <c r="K2268"/>
    </row>
    <row r="2269" spans="2:11" x14ac:dyDescent="0.2">
      <c r="B2269" s="42"/>
      <c r="C2269" s="54"/>
      <c r="D2269" s="63"/>
      <c r="E2269"/>
      <c r="F2269" s="31"/>
      <c r="G2269" s="19"/>
      <c r="H2269" s="84"/>
      <c r="I2269"/>
      <c r="J2269"/>
      <c r="K2269"/>
    </row>
    <row r="2270" spans="2:11" x14ac:dyDescent="0.2">
      <c r="B2270" s="42"/>
      <c r="C2270" s="54"/>
      <c r="D2270" s="63"/>
      <c r="E2270"/>
      <c r="F2270" s="31"/>
      <c r="G2270" s="19"/>
      <c r="H2270" s="84"/>
      <c r="I2270"/>
      <c r="J2270"/>
      <c r="K2270"/>
    </row>
    <row r="2271" spans="2:11" x14ac:dyDescent="0.2">
      <c r="B2271" s="42"/>
      <c r="C2271" s="54"/>
      <c r="D2271" s="63"/>
      <c r="E2271"/>
      <c r="F2271" s="31"/>
      <c r="G2271" s="19"/>
      <c r="H2271" s="84"/>
      <c r="I2271"/>
      <c r="J2271"/>
      <c r="K2271"/>
    </row>
    <row r="2272" spans="2:11" x14ac:dyDescent="0.2">
      <c r="B2272" s="42"/>
      <c r="C2272" s="54"/>
      <c r="D2272" s="63"/>
      <c r="E2272"/>
      <c r="F2272" s="31"/>
      <c r="G2272" s="19"/>
      <c r="H2272" s="84"/>
      <c r="I2272"/>
      <c r="J2272"/>
      <c r="K2272"/>
    </row>
    <row r="2273" spans="2:11" x14ac:dyDescent="0.2">
      <c r="B2273" s="42"/>
      <c r="C2273" s="54"/>
      <c r="D2273" s="63"/>
      <c r="E2273"/>
      <c r="F2273" s="31"/>
      <c r="G2273" s="19"/>
      <c r="H2273" s="84"/>
      <c r="I2273"/>
      <c r="J2273"/>
      <c r="K2273"/>
    </row>
    <row r="2274" spans="2:11" x14ac:dyDescent="0.2">
      <c r="B2274" s="42"/>
      <c r="C2274" s="54"/>
      <c r="D2274" s="63"/>
      <c r="E2274"/>
      <c r="F2274" s="31"/>
      <c r="G2274" s="19"/>
      <c r="H2274" s="84"/>
      <c r="I2274"/>
      <c r="J2274"/>
      <c r="K2274"/>
    </row>
    <row r="2275" spans="2:11" x14ac:dyDescent="0.2">
      <c r="B2275" s="42"/>
      <c r="C2275" s="54"/>
      <c r="D2275" s="63"/>
      <c r="E2275"/>
      <c r="F2275" s="31"/>
      <c r="G2275" s="19"/>
      <c r="H2275" s="84"/>
      <c r="I2275"/>
      <c r="J2275"/>
      <c r="K2275"/>
    </row>
    <row r="2276" spans="2:11" x14ac:dyDescent="0.2">
      <c r="B2276" s="42"/>
      <c r="C2276" s="54"/>
      <c r="D2276" s="63"/>
      <c r="E2276"/>
      <c r="F2276" s="31"/>
      <c r="G2276" s="19"/>
      <c r="H2276" s="84"/>
      <c r="I2276"/>
      <c r="J2276"/>
      <c r="K2276"/>
    </row>
    <row r="2277" spans="2:11" x14ac:dyDescent="0.2">
      <c r="B2277" s="42"/>
      <c r="C2277" s="54"/>
      <c r="D2277" s="63"/>
      <c r="E2277"/>
      <c r="F2277" s="31"/>
      <c r="G2277" s="19"/>
      <c r="H2277" s="84"/>
      <c r="I2277"/>
      <c r="J2277"/>
      <c r="K2277"/>
    </row>
    <row r="2278" spans="2:11" x14ac:dyDescent="0.2">
      <c r="B2278" s="42"/>
      <c r="C2278" s="54"/>
      <c r="D2278" s="63"/>
      <c r="E2278"/>
      <c r="F2278" s="31"/>
      <c r="G2278" s="19"/>
      <c r="H2278" s="84"/>
      <c r="I2278"/>
      <c r="J2278"/>
      <c r="K2278"/>
    </row>
    <row r="2279" spans="2:11" x14ac:dyDescent="0.2">
      <c r="B2279" s="42"/>
      <c r="C2279" s="54"/>
      <c r="D2279" s="63"/>
      <c r="E2279"/>
      <c r="F2279" s="31"/>
      <c r="G2279" s="19"/>
      <c r="H2279" s="84"/>
      <c r="I2279"/>
      <c r="J2279"/>
      <c r="K2279"/>
    </row>
    <row r="2280" spans="2:11" x14ac:dyDescent="0.2">
      <c r="B2280" s="42"/>
      <c r="C2280" s="54"/>
      <c r="D2280" s="63"/>
      <c r="E2280"/>
      <c r="F2280" s="31"/>
      <c r="G2280" s="19"/>
      <c r="H2280" s="84"/>
      <c r="I2280"/>
      <c r="J2280"/>
      <c r="K2280"/>
    </row>
    <row r="2281" spans="2:11" x14ac:dyDescent="0.2">
      <c r="B2281" s="42"/>
      <c r="C2281" s="54"/>
      <c r="D2281" s="63"/>
      <c r="E2281"/>
      <c r="F2281" s="31"/>
      <c r="G2281" s="19"/>
      <c r="H2281" s="84"/>
      <c r="I2281"/>
      <c r="J2281"/>
      <c r="K2281"/>
    </row>
    <row r="2282" spans="2:11" x14ac:dyDescent="0.2">
      <c r="B2282" s="42"/>
      <c r="C2282" s="54"/>
      <c r="D2282" s="63"/>
      <c r="E2282"/>
      <c r="F2282" s="31"/>
      <c r="G2282" s="19"/>
      <c r="H2282" s="84"/>
      <c r="I2282"/>
      <c r="J2282"/>
      <c r="K2282"/>
    </row>
    <row r="2283" spans="2:11" x14ac:dyDescent="0.2">
      <c r="B2283" s="42"/>
      <c r="C2283" s="54"/>
      <c r="D2283" s="63"/>
      <c r="E2283"/>
      <c r="F2283" s="31"/>
      <c r="G2283" s="19"/>
      <c r="H2283" s="84"/>
      <c r="I2283"/>
      <c r="J2283"/>
      <c r="K2283"/>
    </row>
    <row r="2284" spans="2:11" x14ac:dyDescent="0.2">
      <c r="B2284" s="42"/>
      <c r="C2284" s="54"/>
      <c r="D2284" s="63"/>
      <c r="E2284"/>
      <c r="F2284" s="31"/>
      <c r="G2284" s="19"/>
      <c r="H2284" s="84"/>
      <c r="I2284"/>
      <c r="J2284"/>
      <c r="K2284"/>
    </row>
    <row r="2285" spans="2:11" x14ac:dyDescent="0.2">
      <c r="B2285" s="42"/>
      <c r="C2285" s="54"/>
      <c r="D2285" s="63"/>
      <c r="E2285"/>
      <c r="F2285" s="31"/>
      <c r="G2285" s="19"/>
      <c r="H2285" s="84"/>
      <c r="I2285"/>
      <c r="J2285"/>
      <c r="K2285"/>
    </row>
    <row r="2286" spans="2:11" x14ac:dyDescent="0.2">
      <c r="B2286" s="42"/>
      <c r="C2286" s="54"/>
      <c r="D2286" s="63"/>
      <c r="E2286"/>
      <c r="F2286" s="31"/>
      <c r="G2286" s="19"/>
      <c r="H2286" s="84"/>
      <c r="I2286"/>
      <c r="J2286"/>
      <c r="K2286"/>
    </row>
    <row r="2287" spans="2:11" x14ac:dyDescent="0.2">
      <c r="B2287" s="42"/>
      <c r="C2287" s="54"/>
      <c r="D2287" s="63"/>
      <c r="E2287"/>
      <c r="F2287" s="31"/>
      <c r="G2287" s="19"/>
      <c r="H2287" s="84"/>
      <c r="I2287"/>
      <c r="J2287"/>
      <c r="K2287"/>
    </row>
    <row r="2288" spans="2:11" x14ac:dyDescent="0.2">
      <c r="B2288" s="42"/>
      <c r="C2288" s="54"/>
      <c r="D2288" s="63"/>
      <c r="E2288"/>
      <c r="F2288" s="31"/>
      <c r="G2288" s="19"/>
      <c r="H2288" s="84"/>
      <c r="I2288"/>
      <c r="J2288"/>
      <c r="K2288"/>
    </row>
    <row r="2289" spans="2:11" x14ac:dyDescent="0.2">
      <c r="B2289" s="42"/>
      <c r="C2289" s="54"/>
      <c r="D2289" s="63"/>
      <c r="E2289"/>
      <c r="F2289" s="31"/>
      <c r="G2289" s="19"/>
      <c r="H2289" s="84"/>
      <c r="I2289"/>
      <c r="J2289"/>
      <c r="K2289"/>
    </row>
    <row r="2290" spans="2:11" x14ac:dyDescent="0.2">
      <c r="B2290" s="42"/>
      <c r="C2290" s="54"/>
      <c r="D2290" s="63"/>
      <c r="E2290"/>
      <c r="F2290" s="31"/>
      <c r="G2290" s="19"/>
      <c r="H2290" s="84"/>
      <c r="I2290"/>
      <c r="J2290"/>
      <c r="K2290"/>
    </row>
    <row r="2291" spans="2:11" x14ac:dyDescent="0.2">
      <c r="B2291" s="42"/>
      <c r="C2291" s="54"/>
      <c r="D2291" s="63"/>
      <c r="E2291"/>
      <c r="F2291" s="31"/>
      <c r="G2291" s="19"/>
      <c r="H2291" s="84"/>
      <c r="I2291"/>
      <c r="J2291"/>
      <c r="K2291"/>
    </row>
    <row r="2292" spans="2:11" x14ac:dyDescent="0.2">
      <c r="B2292" s="42"/>
      <c r="C2292" s="54"/>
      <c r="D2292" s="63"/>
      <c r="E2292"/>
      <c r="F2292" s="31"/>
      <c r="G2292" s="19"/>
      <c r="H2292" s="84"/>
      <c r="I2292"/>
      <c r="J2292"/>
      <c r="K2292"/>
    </row>
    <row r="2293" spans="2:11" x14ac:dyDescent="0.2">
      <c r="B2293" s="42"/>
      <c r="C2293" s="54"/>
      <c r="D2293" s="63"/>
      <c r="E2293"/>
      <c r="F2293" s="31"/>
      <c r="G2293" s="19"/>
      <c r="H2293" s="84"/>
      <c r="I2293"/>
      <c r="J2293"/>
      <c r="K2293"/>
    </row>
    <row r="2294" spans="2:11" x14ac:dyDescent="0.2">
      <c r="B2294" s="42"/>
      <c r="C2294" s="54"/>
      <c r="D2294" s="63"/>
      <c r="E2294"/>
      <c r="F2294" s="31"/>
      <c r="G2294" s="19"/>
      <c r="H2294" s="84"/>
      <c r="I2294"/>
      <c r="J2294"/>
      <c r="K2294"/>
    </row>
    <row r="2295" spans="2:11" x14ac:dyDescent="0.2">
      <c r="B2295" s="42"/>
      <c r="C2295" s="54"/>
      <c r="D2295" s="63"/>
      <c r="E2295"/>
      <c r="F2295" s="31"/>
      <c r="G2295" s="19"/>
      <c r="H2295" s="84"/>
      <c r="I2295"/>
      <c r="J2295"/>
      <c r="K2295"/>
    </row>
    <row r="2296" spans="2:11" x14ac:dyDescent="0.2">
      <c r="B2296" s="42"/>
      <c r="C2296" s="54"/>
      <c r="D2296" s="63"/>
      <c r="E2296"/>
      <c r="F2296" s="31"/>
      <c r="G2296" s="19"/>
      <c r="H2296" s="84"/>
      <c r="I2296"/>
      <c r="J2296"/>
      <c r="K2296"/>
    </row>
    <row r="2297" spans="2:11" x14ac:dyDescent="0.2">
      <c r="B2297" s="42"/>
      <c r="C2297" s="54"/>
      <c r="D2297" s="63"/>
      <c r="E2297"/>
      <c r="F2297" s="31"/>
      <c r="G2297" s="19"/>
      <c r="H2297" s="84"/>
      <c r="I2297"/>
      <c r="J2297"/>
      <c r="K2297"/>
    </row>
    <row r="2298" spans="2:11" x14ac:dyDescent="0.2">
      <c r="B2298" s="42"/>
      <c r="C2298" s="54"/>
      <c r="D2298" s="63"/>
      <c r="E2298"/>
      <c r="F2298" s="31"/>
      <c r="G2298" s="19"/>
      <c r="H2298" s="84"/>
      <c r="I2298"/>
      <c r="J2298"/>
      <c r="K2298"/>
    </row>
    <row r="2299" spans="2:11" x14ac:dyDescent="0.2">
      <c r="B2299" s="42"/>
      <c r="C2299" s="54"/>
      <c r="D2299" s="63"/>
      <c r="E2299"/>
      <c r="F2299" s="31"/>
      <c r="G2299" s="19"/>
      <c r="H2299" s="84"/>
      <c r="I2299"/>
      <c r="J2299"/>
      <c r="K2299"/>
    </row>
    <row r="2300" spans="2:11" x14ac:dyDescent="0.2">
      <c r="B2300" s="42"/>
      <c r="C2300" s="54"/>
      <c r="D2300" s="63"/>
      <c r="E2300"/>
      <c r="F2300" s="31"/>
      <c r="G2300" s="19"/>
      <c r="H2300" s="84"/>
      <c r="I2300"/>
      <c r="J2300"/>
      <c r="K2300"/>
    </row>
    <row r="2301" spans="2:11" x14ac:dyDescent="0.2">
      <c r="B2301" s="42"/>
      <c r="C2301" s="54"/>
      <c r="D2301" s="63"/>
      <c r="E2301"/>
      <c r="F2301" s="31"/>
      <c r="G2301" s="19"/>
      <c r="H2301" s="84"/>
      <c r="I2301"/>
      <c r="J2301"/>
      <c r="K2301"/>
    </row>
    <row r="2302" spans="2:11" x14ac:dyDescent="0.2">
      <c r="B2302" s="42"/>
      <c r="C2302" s="54"/>
      <c r="D2302" s="63"/>
      <c r="E2302"/>
      <c r="F2302" s="31"/>
      <c r="G2302" s="19"/>
      <c r="H2302" s="84"/>
      <c r="I2302"/>
      <c r="J2302"/>
      <c r="K2302"/>
    </row>
    <row r="2303" spans="2:11" x14ac:dyDescent="0.2">
      <c r="B2303" s="42"/>
      <c r="C2303" s="54"/>
      <c r="D2303" s="63"/>
      <c r="E2303"/>
      <c r="F2303" s="31"/>
      <c r="G2303" s="19"/>
      <c r="H2303" s="84"/>
      <c r="I2303"/>
      <c r="J2303"/>
      <c r="K2303"/>
    </row>
    <row r="2304" spans="2:11" x14ac:dyDescent="0.2">
      <c r="B2304" s="42"/>
      <c r="C2304" s="54"/>
      <c r="D2304" s="63"/>
      <c r="E2304"/>
      <c r="F2304" s="31"/>
      <c r="G2304" s="19"/>
      <c r="H2304" s="84"/>
      <c r="I2304"/>
      <c r="J2304"/>
      <c r="K2304"/>
    </row>
    <row r="2305" spans="2:11" x14ac:dyDescent="0.2">
      <c r="B2305" s="42"/>
      <c r="C2305" s="54"/>
      <c r="D2305" s="63"/>
      <c r="E2305"/>
      <c r="F2305" s="31"/>
      <c r="G2305" s="19"/>
      <c r="H2305" s="84"/>
      <c r="I2305"/>
      <c r="J2305"/>
      <c r="K2305"/>
    </row>
    <row r="2306" spans="2:11" x14ac:dyDescent="0.2">
      <c r="B2306" s="42"/>
      <c r="C2306" s="54"/>
      <c r="D2306" s="63"/>
      <c r="E2306"/>
      <c r="F2306" s="31"/>
      <c r="G2306" s="19"/>
      <c r="H2306" s="84"/>
      <c r="I2306"/>
      <c r="J2306"/>
      <c r="K2306"/>
    </row>
    <row r="2307" spans="2:11" x14ac:dyDescent="0.2">
      <c r="B2307" s="42"/>
      <c r="C2307" s="54"/>
      <c r="D2307" s="63"/>
      <c r="E2307"/>
      <c r="F2307" s="31"/>
      <c r="G2307" s="19"/>
      <c r="H2307" s="84"/>
      <c r="I2307"/>
      <c r="J2307"/>
      <c r="K2307"/>
    </row>
    <row r="2308" spans="2:11" x14ac:dyDescent="0.2">
      <c r="B2308" s="42"/>
      <c r="C2308" s="54"/>
      <c r="D2308" s="63"/>
      <c r="E2308"/>
      <c r="F2308" s="31"/>
      <c r="G2308" s="19"/>
      <c r="H2308" s="84"/>
      <c r="I2308"/>
      <c r="J2308"/>
      <c r="K2308"/>
    </row>
    <row r="2309" spans="2:11" x14ac:dyDescent="0.2">
      <c r="B2309" s="42"/>
      <c r="C2309" s="54"/>
      <c r="D2309" s="63"/>
      <c r="E2309"/>
      <c r="F2309" s="31"/>
      <c r="G2309" s="19"/>
      <c r="H2309" s="84"/>
      <c r="I2309"/>
      <c r="J2309"/>
      <c r="K2309"/>
    </row>
    <row r="2310" spans="2:11" x14ac:dyDescent="0.2">
      <c r="B2310" s="42"/>
      <c r="C2310" s="54"/>
      <c r="D2310" s="63"/>
      <c r="E2310"/>
      <c r="F2310" s="31"/>
      <c r="G2310" s="19"/>
      <c r="H2310" s="84"/>
      <c r="I2310"/>
      <c r="J2310"/>
      <c r="K2310"/>
    </row>
    <row r="2311" spans="2:11" x14ac:dyDescent="0.2">
      <c r="B2311" s="42"/>
      <c r="C2311" s="54"/>
      <c r="D2311" s="63"/>
      <c r="E2311"/>
      <c r="F2311" s="31"/>
      <c r="G2311" s="19"/>
      <c r="H2311" s="84"/>
      <c r="I2311"/>
      <c r="J2311"/>
      <c r="K2311"/>
    </row>
    <row r="2312" spans="2:11" x14ac:dyDescent="0.2">
      <c r="B2312" s="42"/>
      <c r="C2312" s="54"/>
      <c r="D2312" s="63"/>
      <c r="E2312"/>
      <c r="F2312" s="31"/>
      <c r="G2312" s="19"/>
      <c r="H2312" s="84"/>
      <c r="I2312"/>
      <c r="J2312"/>
      <c r="K2312"/>
    </row>
    <row r="2313" spans="2:11" x14ac:dyDescent="0.2">
      <c r="B2313" s="42"/>
      <c r="C2313" s="54"/>
      <c r="D2313" s="63"/>
      <c r="E2313"/>
      <c r="F2313" s="31"/>
      <c r="G2313" s="19"/>
      <c r="H2313" s="84"/>
      <c r="I2313"/>
      <c r="J2313"/>
      <c r="K2313"/>
    </row>
    <row r="2314" spans="2:11" x14ac:dyDescent="0.2">
      <c r="B2314" s="42"/>
      <c r="C2314" s="54"/>
      <c r="D2314" s="63"/>
      <c r="E2314"/>
      <c r="F2314" s="31"/>
      <c r="G2314" s="19"/>
      <c r="H2314" s="84"/>
      <c r="I2314"/>
      <c r="J2314"/>
      <c r="K2314"/>
    </row>
    <row r="2315" spans="2:11" x14ac:dyDescent="0.2">
      <c r="B2315" s="42"/>
      <c r="C2315" s="54"/>
      <c r="D2315" s="63"/>
      <c r="E2315"/>
      <c r="F2315" s="31"/>
      <c r="G2315" s="19"/>
      <c r="H2315" s="84"/>
      <c r="I2315"/>
      <c r="J2315"/>
      <c r="K2315"/>
    </row>
    <row r="2316" spans="2:11" x14ac:dyDescent="0.2">
      <c r="B2316" s="42"/>
      <c r="C2316" s="54"/>
      <c r="D2316" s="63"/>
      <c r="E2316"/>
      <c r="F2316" s="31"/>
      <c r="G2316" s="19"/>
      <c r="H2316" s="84"/>
      <c r="I2316"/>
      <c r="J2316"/>
      <c r="K2316"/>
    </row>
    <row r="2317" spans="2:11" x14ac:dyDescent="0.2">
      <c r="B2317" s="42"/>
      <c r="C2317" s="54"/>
      <c r="D2317" s="63"/>
      <c r="E2317"/>
      <c r="F2317" s="31"/>
      <c r="G2317" s="19"/>
      <c r="H2317" s="84"/>
      <c r="I2317"/>
      <c r="J2317"/>
      <c r="K2317"/>
    </row>
    <row r="2318" spans="2:11" x14ac:dyDescent="0.2">
      <c r="B2318" s="42"/>
      <c r="C2318" s="54"/>
      <c r="D2318" s="63"/>
      <c r="E2318"/>
      <c r="F2318" s="31"/>
      <c r="G2318" s="19"/>
      <c r="H2318" s="84"/>
      <c r="I2318"/>
      <c r="J2318"/>
      <c r="K2318"/>
    </row>
    <row r="2319" spans="2:11" x14ac:dyDescent="0.2">
      <c r="B2319" s="42"/>
      <c r="C2319" s="54"/>
      <c r="D2319" s="63"/>
      <c r="E2319"/>
      <c r="F2319" s="31"/>
      <c r="G2319" s="19"/>
      <c r="H2319" s="84"/>
      <c r="I2319"/>
      <c r="J2319"/>
      <c r="K2319"/>
    </row>
    <row r="2320" spans="2:11" x14ac:dyDescent="0.2">
      <c r="B2320" s="42"/>
      <c r="C2320" s="54"/>
      <c r="D2320" s="63"/>
      <c r="E2320"/>
      <c r="F2320" s="31"/>
      <c r="G2320" s="19"/>
      <c r="H2320" s="84"/>
      <c r="I2320"/>
      <c r="J2320"/>
      <c r="K2320"/>
    </row>
    <row r="2321" spans="2:11" x14ac:dyDescent="0.2">
      <c r="B2321" s="42"/>
      <c r="C2321" s="54"/>
      <c r="D2321" s="63"/>
      <c r="E2321"/>
      <c r="F2321" s="31"/>
      <c r="G2321" s="19"/>
      <c r="H2321" s="84"/>
      <c r="I2321"/>
      <c r="J2321"/>
      <c r="K2321"/>
    </row>
    <row r="2322" spans="2:11" x14ac:dyDescent="0.2">
      <c r="B2322" s="42"/>
      <c r="C2322" s="54"/>
      <c r="D2322" s="63"/>
      <c r="E2322"/>
      <c r="F2322" s="31"/>
      <c r="G2322" s="19"/>
      <c r="H2322" s="84"/>
      <c r="I2322"/>
      <c r="J2322"/>
      <c r="K2322"/>
    </row>
    <row r="2323" spans="2:11" x14ac:dyDescent="0.2">
      <c r="B2323" s="42"/>
      <c r="C2323" s="54"/>
      <c r="D2323" s="63"/>
      <c r="E2323"/>
      <c r="F2323" s="31"/>
      <c r="G2323" s="19"/>
      <c r="H2323" s="84"/>
      <c r="I2323"/>
      <c r="J2323"/>
      <c r="K2323"/>
    </row>
    <row r="2324" spans="2:11" x14ac:dyDescent="0.2">
      <c r="B2324" s="42"/>
      <c r="C2324" s="54"/>
      <c r="D2324" s="63"/>
      <c r="E2324"/>
      <c r="F2324" s="31"/>
      <c r="G2324" s="19"/>
      <c r="H2324" s="84"/>
      <c r="I2324"/>
      <c r="J2324"/>
      <c r="K2324"/>
    </row>
    <row r="2325" spans="2:11" x14ac:dyDescent="0.2">
      <c r="B2325" s="42"/>
      <c r="C2325" s="54"/>
      <c r="D2325" s="63"/>
      <c r="E2325"/>
      <c r="F2325" s="31"/>
      <c r="G2325" s="19"/>
      <c r="H2325" s="84"/>
      <c r="I2325"/>
      <c r="J2325"/>
      <c r="K2325"/>
    </row>
    <row r="2326" spans="2:11" x14ac:dyDescent="0.2">
      <c r="B2326" s="42"/>
      <c r="C2326" s="54"/>
      <c r="D2326" s="63"/>
      <c r="E2326"/>
      <c r="F2326" s="31"/>
      <c r="G2326" s="19"/>
      <c r="H2326" s="84"/>
      <c r="I2326"/>
      <c r="J2326"/>
      <c r="K2326"/>
    </row>
    <row r="2327" spans="2:11" x14ac:dyDescent="0.2">
      <c r="B2327" s="42"/>
      <c r="C2327" s="54"/>
      <c r="D2327" s="63"/>
      <c r="E2327"/>
      <c r="F2327" s="31"/>
      <c r="G2327" s="19"/>
      <c r="H2327" s="84"/>
      <c r="I2327"/>
      <c r="J2327"/>
      <c r="K2327"/>
    </row>
    <row r="2328" spans="2:11" x14ac:dyDescent="0.2">
      <c r="B2328" s="42"/>
      <c r="C2328" s="54"/>
      <c r="D2328" s="63"/>
      <c r="E2328"/>
      <c r="F2328" s="31"/>
      <c r="G2328" s="19"/>
      <c r="H2328" s="84"/>
      <c r="I2328"/>
      <c r="J2328"/>
      <c r="K2328"/>
    </row>
    <row r="2329" spans="2:11" x14ac:dyDescent="0.2">
      <c r="B2329" s="42"/>
      <c r="C2329" s="54"/>
      <c r="D2329" s="63"/>
      <c r="E2329"/>
      <c r="F2329" s="31"/>
      <c r="G2329" s="19"/>
      <c r="H2329" s="84"/>
      <c r="I2329"/>
      <c r="J2329"/>
      <c r="K2329"/>
    </row>
    <row r="2330" spans="2:11" x14ac:dyDescent="0.2">
      <c r="B2330" s="42"/>
      <c r="C2330" s="54"/>
      <c r="D2330" s="63"/>
      <c r="E2330"/>
      <c r="F2330" s="31"/>
      <c r="G2330" s="19"/>
      <c r="H2330" s="84"/>
      <c r="I2330"/>
      <c r="J2330"/>
      <c r="K2330"/>
    </row>
    <row r="2331" spans="2:11" x14ac:dyDescent="0.2">
      <c r="B2331" s="42"/>
      <c r="C2331" s="54"/>
      <c r="D2331" s="63"/>
      <c r="E2331"/>
      <c r="F2331" s="31"/>
      <c r="G2331" s="19"/>
      <c r="H2331" s="84"/>
      <c r="I2331"/>
      <c r="J2331"/>
      <c r="K2331"/>
    </row>
    <row r="2332" spans="2:11" x14ac:dyDescent="0.2">
      <c r="B2332" s="42"/>
      <c r="C2332" s="54"/>
      <c r="D2332" s="63"/>
      <c r="E2332"/>
      <c r="F2332" s="31"/>
      <c r="G2332" s="19"/>
      <c r="H2332" s="84"/>
      <c r="I2332"/>
      <c r="J2332"/>
      <c r="K2332"/>
    </row>
    <row r="2333" spans="2:11" x14ac:dyDescent="0.2">
      <c r="B2333" s="42"/>
      <c r="C2333" s="54"/>
      <c r="D2333" s="63"/>
      <c r="E2333"/>
      <c r="F2333" s="31"/>
      <c r="G2333" s="19"/>
      <c r="H2333" s="84"/>
      <c r="I2333"/>
      <c r="J2333"/>
      <c r="K2333"/>
    </row>
    <row r="2334" spans="2:11" x14ac:dyDescent="0.2">
      <c r="B2334" s="42"/>
      <c r="C2334" s="54"/>
      <c r="D2334" s="63"/>
      <c r="E2334"/>
      <c r="F2334" s="31"/>
      <c r="G2334" s="19"/>
      <c r="H2334" s="84"/>
      <c r="I2334"/>
      <c r="J2334"/>
      <c r="K2334"/>
    </row>
    <row r="2335" spans="2:11" x14ac:dyDescent="0.2">
      <c r="B2335" s="42"/>
      <c r="C2335" s="54"/>
      <c r="D2335" s="63"/>
      <c r="E2335"/>
      <c r="F2335" s="31"/>
      <c r="G2335" s="19"/>
      <c r="H2335" s="84"/>
      <c r="I2335"/>
      <c r="J2335"/>
      <c r="K2335"/>
    </row>
    <row r="2336" spans="2:11" x14ac:dyDescent="0.2">
      <c r="B2336" s="42"/>
      <c r="C2336" s="54"/>
      <c r="D2336" s="63"/>
      <c r="E2336"/>
      <c r="F2336" s="31"/>
      <c r="G2336" s="19"/>
      <c r="H2336" s="84"/>
      <c r="I2336"/>
      <c r="J2336"/>
      <c r="K2336"/>
    </row>
    <row r="2337" spans="2:11" x14ac:dyDescent="0.2">
      <c r="B2337" s="42"/>
      <c r="C2337" s="54"/>
      <c r="D2337" s="63"/>
      <c r="E2337"/>
      <c r="F2337" s="31"/>
      <c r="G2337" s="19"/>
      <c r="H2337" s="84"/>
      <c r="I2337"/>
      <c r="J2337"/>
      <c r="K2337"/>
    </row>
    <row r="2338" spans="2:11" x14ac:dyDescent="0.2">
      <c r="B2338" s="42"/>
      <c r="C2338" s="54"/>
      <c r="D2338" s="63"/>
      <c r="E2338"/>
      <c r="F2338" s="31"/>
      <c r="G2338" s="19"/>
      <c r="H2338" s="84"/>
      <c r="I2338"/>
      <c r="J2338"/>
      <c r="K2338"/>
    </row>
    <row r="2339" spans="2:11" x14ac:dyDescent="0.2">
      <c r="B2339" s="42"/>
      <c r="C2339" s="54"/>
      <c r="D2339" s="63"/>
      <c r="E2339"/>
      <c r="F2339" s="31"/>
      <c r="G2339" s="19"/>
      <c r="H2339" s="84"/>
      <c r="I2339"/>
      <c r="J2339"/>
      <c r="K2339"/>
    </row>
    <row r="2340" spans="2:11" x14ac:dyDescent="0.2">
      <c r="B2340" s="42"/>
      <c r="C2340" s="54"/>
      <c r="D2340" s="63"/>
      <c r="E2340"/>
      <c r="F2340" s="31"/>
      <c r="G2340" s="19"/>
      <c r="H2340" s="84"/>
      <c r="I2340"/>
      <c r="J2340"/>
      <c r="K2340"/>
    </row>
    <row r="2341" spans="2:11" x14ac:dyDescent="0.2">
      <c r="B2341" s="42"/>
      <c r="C2341" s="54"/>
      <c r="D2341" s="63"/>
      <c r="E2341"/>
      <c r="F2341" s="31"/>
      <c r="G2341" s="19"/>
      <c r="H2341" s="84"/>
      <c r="I2341"/>
      <c r="J2341"/>
      <c r="K2341"/>
    </row>
    <row r="2342" spans="2:11" x14ac:dyDescent="0.2">
      <c r="B2342" s="42"/>
      <c r="C2342" s="54"/>
      <c r="D2342" s="63"/>
      <c r="E2342"/>
      <c r="F2342" s="31"/>
      <c r="G2342" s="19"/>
      <c r="H2342" s="84"/>
      <c r="I2342"/>
      <c r="J2342"/>
      <c r="K2342"/>
    </row>
    <row r="2343" spans="2:11" x14ac:dyDescent="0.2">
      <c r="B2343" s="42"/>
      <c r="C2343" s="54"/>
      <c r="D2343" s="63"/>
      <c r="E2343"/>
      <c r="F2343" s="31"/>
      <c r="G2343" s="19"/>
      <c r="H2343" s="84"/>
      <c r="I2343"/>
      <c r="J2343"/>
      <c r="K2343"/>
    </row>
    <row r="2344" spans="2:11" x14ac:dyDescent="0.2">
      <c r="B2344" s="42"/>
      <c r="C2344" s="54"/>
      <c r="D2344" s="63"/>
      <c r="E2344"/>
      <c r="F2344" s="31"/>
      <c r="G2344" s="19"/>
      <c r="H2344" s="84"/>
      <c r="I2344"/>
      <c r="J2344"/>
      <c r="K2344"/>
    </row>
    <row r="2345" spans="2:11" x14ac:dyDescent="0.2">
      <c r="B2345" s="42"/>
      <c r="C2345" s="54"/>
      <c r="D2345" s="63"/>
      <c r="E2345"/>
      <c r="F2345" s="31"/>
      <c r="G2345" s="19"/>
      <c r="H2345" s="84"/>
      <c r="I2345"/>
      <c r="J2345"/>
      <c r="K2345"/>
    </row>
    <row r="2346" spans="2:11" x14ac:dyDescent="0.2">
      <c r="B2346" s="42"/>
      <c r="C2346" s="54"/>
      <c r="D2346" s="63"/>
      <c r="E2346"/>
      <c r="F2346" s="31"/>
      <c r="G2346" s="19"/>
      <c r="H2346" s="84"/>
      <c r="I2346"/>
      <c r="J2346"/>
      <c r="K2346"/>
    </row>
    <row r="2347" spans="2:11" x14ac:dyDescent="0.2">
      <c r="B2347" s="42"/>
      <c r="C2347" s="54"/>
      <c r="D2347" s="63"/>
      <c r="E2347"/>
      <c r="F2347" s="31"/>
      <c r="G2347" s="19"/>
      <c r="H2347" s="84"/>
      <c r="I2347"/>
      <c r="J2347"/>
      <c r="K2347"/>
    </row>
    <row r="2348" spans="2:11" x14ac:dyDescent="0.2">
      <c r="B2348" s="42"/>
      <c r="C2348" s="54"/>
      <c r="D2348" s="63"/>
      <c r="E2348"/>
      <c r="F2348" s="31"/>
      <c r="G2348" s="19"/>
      <c r="H2348" s="84"/>
      <c r="I2348"/>
      <c r="J2348"/>
      <c r="K2348"/>
    </row>
    <row r="2349" spans="2:11" x14ac:dyDescent="0.2">
      <c r="B2349" s="42"/>
      <c r="C2349" s="54"/>
      <c r="D2349" s="63"/>
      <c r="E2349"/>
      <c r="F2349" s="31"/>
      <c r="G2349" s="19"/>
      <c r="H2349" s="84"/>
      <c r="I2349"/>
      <c r="J2349"/>
      <c r="K2349"/>
    </row>
    <row r="2350" spans="2:11" x14ac:dyDescent="0.2">
      <c r="B2350" s="42"/>
      <c r="C2350" s="54"/>
      <c r="D2350" s="63"/>
      <c r="E2350"/>
      <c r="F2350" s="31"/>
      <c r="G2350" s="19"/>
      <c r="H2350" s="84"/>
      <c r="I2350"/>
      <c r="J2350"/>
      <c r="K2350"/>
    </row>
    <row r="2351" spans="2:11" x14ac:dyDescent="0.2">
      <c r="B2351" s="42"/>
      <c r="C2351" s="54"/>
      <c r="D2351" s="63"/>
      <c r="E2351"/>
      <c r="F2351" s="31"/>
      <c r="G2351" s="19"/>
      <c r="H2351" s="84"/>
      <c r="I2351"/>
      <c r="J2351"/>
      <c r="K2351"/>
    </row>
    <row r="2352" spans="2:11" x14ac:dyDescent="0.2">
      <c r="B2352" s="42"/>
      <c r="C2352" s="54"/>
      <c r="D2352" s="63"/>
      <c r="E2352"/>
      <c r="F2352" s="31"/>
      <c r="G2352" s="19"/>
      <c r="H2352" s="84"/>
      <c r="I2352"/>
      <c r="J2352"/>
      <c r="K2352"/>
    </row>
    <row r="2353" spans="2:11" x14ac:dyDescent="0.2">
      <c r="B2353" s="42"/>
      <c r="C2353" s="54"/>
      <c r="D2353" s="63"/>
      <c r="E2353"/>
      <c r="F2353" s="31"/>
      <c r="G2353" s="19"/>
      <c r="H2353" s="84"/>
      <c r="I2353"/>
      <c r="J2353"/>
      <c r="K2353"/>
    </row>
    <row r="2354" spans="2:11" x14ac:dyDescent="0.2">
      <c r="B2354" s="42"/>
      <c r="C2354" s="54"/>
      <c r="D2354" s="63"/>
      <c r="E2354"/>
      <c r="F2354" s="31"/>
      <c r="G2354" s="19"/>
      <c r="H2354" s="84"/>
      <c r="I2354"/>
      <c r="J2354"/>
      <c r="K2354"/>
    </row>
    <row r="2355" spans="2:11" x14ac:dyDescent="0.2">
      <c r="B2355" s="42"/>
      <c r="C2355" s="54"/>
      <c r="D2355" s="63"/>
      <c r="E2355"/>
      <c r="F2355" s="31"/>
      <c r="G2355" s="19"/>
      <c r="H2355" s="84"/>
      <c r="I2355"/>
      <c r="J2355"/>
      <c r="K2355"/>
    </row>
    <row r="2356" spans="2:11" x14ac:dyDescent="0.2">
      <c r="B2356" s="42"/>
      <c r="C2356" s="54"/>
      <c r="D2356" s="63"/>
      <c r="E2356"/>
      <c r="F2356" s="31"/>
      <c r="G2356" s="19"/>
      <c r="H2356" s="84"/>
      <c r="I2356"/>
      <c r="J2356"/>
      <c r="K2356"/>
    </row>
    <row r="2357" spans="2:11" x14ac:dyDescent="0.2">
      <c r="B2357" s="42"/>
      <c r="C2357" s="54"/>
      <c r="D2357" s="63"/>
      <c r="E2357"/>
      <c r="F2357" s="31"/>
      <c r="G2357" s="19"/>
      <c r="H2357" s="84"/>
      <c r="I2357"/>
      <c r="J2357"/>
      <c r="K2357"/>
    </row>
    <row r="2358" spans="2:11" x14ac:dyDescent="0.2">
      <c r="B2358" s="42"/>
      <c r="C2358" s="54"/>
      <c r="D2358" s="63"/>
      <c r="E2358"/>
      <c r="F2358" s="31"/>
      <c r="G2358" s="19"/>
      <c r="H2358" s="84"/>
      <c r="I2358"/>
      <c r="J2358"/>
      <c r="K2358"/>
    </row>
    <row r="2359" spans="2:11" x14ac:dyDescent="0.2">
      <c r="B2359" s="42"/>
      <c r="C2359" s="54"/>
      <c r="D2359" s="63"/>
      <c r="E2359"/>
      <c r="F2359" s="31"/>
      <c r="G2359" s="19"/>
      <c r="H2359" s="84"/>
      <c r="I2359"/>
      <c r="J2359"/>
      <c r="K2359"/>
    </row>
    <row r="2360" spans="2:11" x14ac:dyDescent="0.2">
      <c r="B2360" s="42"/>
      <c r="C2360" s="54"/>
      <c r="D2360" s="63"/>
      <c r="E2360"/>
      <c r="F2360" s="31"/>
      <c r="G2360" s="19"/>
      <c r="H2360" s="84"/>
      <c r="I2360"/>
      <c r="J2360"/>
      <c r="K2360"/>
    </row>
    <row r="2361" spans="2:11" x14ac:dyDescent="0.2">
      <c r="B2361" s="42"/>
      <c r="C2361" s="54"/>
      <c r="D2361" s="63"/>
      <c r="E2361"/>
      <c r="F2361" s="31"/>
      <c r="G2361" s="19"/>
      <c r="H2361" s="84"/>
      <c r="I2361"/>
      <c r="J2361"/>
      <c r="K2361"/>
    </row>
    <row r="2362" spans="2:11" x14ac:dyDescent="0.2">
      <c r="B2362" s="42"/>
      <c r="C2362" s="54"/>
      <c r="D2362" s="63"/>
      <c r="E2362"/>
      <c r="F2362" s="31"/>
      <c r="G2362" s="19"/>
      <c r="H2362" s="84"/>
      <c r="I2362"/>
      <c r="J2362"/>
      <c r="K2362"/>
    </row>
    <row r="2363" spans="2:11" x14ac:dyDescent="0.2">
      <c r="B2363" s="42"/>
      <c r="C2363" s="54"/>
      <c r="D2363" s="63"/>
      <c r="E2363"/>
      <c r="F2363" s="31"/>
      <c r="G2363" s="19"/>
      <c r="H2363" s="84"/>
      <c r="I2363"/>
      <c r="J2363"/>
      <c r="K2363"/>
    </row>
    <row r="2364" spans="2:11" x14ac:dyDescent="0.2">
      <c r="B2364" s="42"/>
      <c r="C2364" s="54"/>
      <c r="D2364" s="63"/>
      <c r="E2364"/>
      <c r="F2364" s="31"/>
      <c r="G2364" s="19"/>
      <c r="H2364" s="84"/>
      <c r="I2364"/>
      <c r="J2364"/>
      <c r="K2364"/>
    </row>
    <row r="2365" spans="2:11" x14ac:dyDescent="0.2">
      <c r="B2365" s="42"/>
      <c r="C2365" s="54"/>
      <c r="D2365" s="63"/>
      <c r="E2365"/>
      <c r="F2365" s="31"/>
      <c r="G2365" s="19"/>
      <c r="H2365" s="84"/>
      <c r="I2365"/>
      <c r="J2365"/>
      <c r="K2365"/>
    </row>
    <row r="2366" spans="2:11" x14ac:dyDescent="0.2">
      <c r="B2366" s="42"/>
      <c r="C2366" s="54"/>
      <c r="D2366" s="63"/>
      <c r="E2366"/>
      <c r="F2366" s="31"/>
      <c r="G2366" s="19"/>
      <c r="H2366" s="84"/>
      <c r="I2366"/>
      <c r="J2366"/>
      <c r="K2366"/>
    </row>
    <row r="2367" spans="2:11" x14ac:dyDescent="0.2">
      <c r="B2367" s="42"/>
      <c r="C2367" s="54"/>
      <c r="D2367" s="63"/>
      <c r="E2367"/>
      <c r="F2367" s="31"/>
      <c r="G2367" s="19"/>
      <c r="H2367" s="84"/>
      <c r="I2367"/>
      <c r="J2367"/>
      <c r="K2367"/>
    </row>
    <row r="2368" spans="2:11" x14ac:dyDescent="0.2">
      <c r="B2368" s="42"/>
      <c r="C2368" s="54"/>
      <c r="D2368" s="63"/>
      <c r="E2368"/>
      <c r="F2368" s="31"/>
      <c r="G2368" s="19"/>
      <c r="H2368" s="84"/>
      <c r="I2368"/>
      <c r="J2368"/>
      <c r="K2368"/>
    </row>
    <row r="2369" spans="2:11" x14ac:dyDescent="0.2">
      <c r="B2369" s="42"/>
      <c r="C2369" s="54"/>
      <c r="D2369" s="63"/>
      <c r="E2369"/>
      <c r="F2369" s="31"/>
      <c r="G2369" s="19"/>
      <c r="H2369" s="84"/>
      <c r="I2369"/>
      <c r="J2369"/>
      <c r="K2369"/>
    </row>
    <row r="2370" spans="2:11" x14ac:dyDescent="0.2">
      <c r="B2370" s="42"/>
      <c r="C2370" s="54"/>
      <c r="D2370" s="63"/>
      <c r="E2370"/>
      <c r="F2370" s="31"/>
      <c r="G2370" s="19"/>
      <c r="H2370" s="84"/>
      <c r="I2370"/>
      <c r="J2370"/>
      <c r="K2370"/>
    </row>
    <row r="2371" spans="2:11" x14ac:dyDescent="0.2">
      <c r="B2371" s="42"/>
      <c r="C2371" s="54"/>
      <c r="D2371" s="63"/>
      <c r="E2371"/>
      <c r="F2371" s="31"/>
      <c r="G2371" s="19"/>
      <c r="H2371" s="84"/>
      <c r="I2371"/>
      <c r="J2371"/>
      <c r="K2371"/>
    </row>
    <row r="2372" spans="2:11" x14ac:dyDescent="0.2">
      <c r="B2372" s="42"/>
      <c r="C2372" s="54"/>
      <c r="D2372" s="63"/>
      <c r="E2372"/>
      <c r="F2372" s="31"/>
      <c r="G2372" s="19"/>
      <c r="H2372" s="84"/>
      <c r="I2372"/>
      <c r="J2372"/>
      <c r="K2372"/>
    </row>
    <row r="2373" spans="2:11" x14ac:dyDescent="0.2">
      <c r="B2373" s="42"/>
      <c r="C2373" s="54"/>
      <c r="D2373" s="63"/>
      <c r="E2373"/>
      <c r="F2373" s="31"/>
      <c r="G2373" s="19"/>
      <c r="H2373" s="84"/>
      <c r="I2373"/>
      <c r="J2373"/>
      <c r="K2373"/>
    </row>
    <row r="2374" spans="2:11" x14ac:dyDescent="0.2">
      <c r="B2374" s="42"/>
      <c r="C2374" s="54"/>
      <c r="D2374" s="63"/>
      <c r="E2374"/>
      <c r="F2374" s="31"/>
      <c r="G2374" s="19"/>
      <c r="H2374" s="84"/>
      <c r="I2374"/>
      <c r="J2374"/>
      <c r="K2374"/>
    </row>
    <row r="2375" spans="2:11" x14ac:dyDescent="0.2">
      <c r="B2375" s="42"/>
      <c r="C2375" s="54"/>
      <c r="D2375" s="63"/>
      <c r="E2375"/>
      <c r="F2375" s="31"/>
      <c r="G2375" s="19"/>
      <c r="H2375" s="84"/>
      <c r="I2375"/>
      <c r="J2375"/>
      <c r="K2375"/>
    </row>
    <row r="2376" spans="2:11" x14ac:dyDescent="0.2">
      <c r="B2376" s="42"/>
      <c r="C2376" s="54"/>
      <c r="D2376" s="63"/>
      <c r="E2376"/>
      <c r="F2376" s="31"/>
      <c r="G2376" s="19"/>
      <c r="H2376" s="84"/>
      <c r="I2376"/>
      <c r="J2376"/>
      <c r="K2376"/>
    </row>
    <row r="2377" spans="2:11" x14ac:dyDescent="0.2">
      <c r="B2377" s="42"/>
      <c r="C2377" s="54"/>
      <c r="D2377" s="63"/>
      <c r="E2377"/>
      <c r="F2377" s="31"/>
      <c r="G2377" s="19"/>
      <c r="H2377" s="84"/>
      <c r="I2377"/>
      <c r="J2377"/>
      <c r="K2377"/>
    </row>
    <row r="2378" spans="2:11" x14ac:dyDescent="0.2">
      <c r="B2378" s="42"/>
      <c r="C2378" s="54"/>
      <c r="D2378" s="63"/>
      <c r="E2378"/>
      <c r="F2378" s="31"/>
      <c r="G2378" s="19"/>
      <c r="H2378" s="84"/>
      <c r="I2378"/>
      <c r="J2378"/>
      <c r="K2378"/>
    </row>
    <row r="2379" spans="2:11" x14ac:dyDescent="0.2">
      <c r="B2379" s="42"/>
      <c r="C2379" s="54"/>
      <c r="D2379" s="63"/>
      <c r="E2379"/>
      <c r="F2379" s="31"/>
      <c r="G2379" s="19"/>
      <c r="H2379" s="84"/>
      <c r="I2379"/>
      <c r="J2379"/>
      <c r="K2379"/>
    </row>
    <row r="2380" spans="2:11" x14ac:dyDescent="0.2">
      <c r="B2380" s="42"/>
      <c r="C2380" s="54"/>
      <c r="D2380" s="63"/>
      <c r="E2380"/>
      <c r="F2380" s="31"/>
      <c r="G2380" s="19"/>
      <c r="H2380" s="84"/>
      <c r="I2380"/>
      <c r="J2380"/>
      <c r="K2380"/>
    </row>
    <row r="2381" spans="2:11" x14ac:dyDescent="0.2">
      <c r="B2381" s="42"/>
      <c r="C2381" s="54"/>
      <c r="D2381" s="63"/>
      <c r="E2381"/>
      <c r="F2381" s="31"/>
      <c r="G2381" s="19"/>
      <c r="H2381" s="84"/>
      <c r="I2381"/>
      <c r="J2381"/>
      <c r="K2381"/>
    </row>
    <row r="2382" spans="2:11" x14ac:dyDescent="0.2">
      <c r="B2382" s="42"/>
      <c r="C2382" s="54"/>
      <c r="D2382" s="63"/>
      <c r="E2382"/>
      <c r="F2382" s="31"/>
      <c r="G2382" s="19"/>
      <c r="H2382" s="84"/>
      <c r="I2382"/>
      <c r="J2382"/>
      <c r="K2382"/>
    </row>
    <row r="2383" spans="2:11" x14ac:dyDescent="0.2">
      <c r="B2383" s="42"/>
      <c r="C2383" s="54"/>
      <c r="D2383" s="63"/>
      <c r="E2383"/>
      <c r="F2383" s="31"/>
      <c r="G2383" s="19"/>
      <c r="H2383" s="84"/>
      <c r="I2383"/>
      <c r="J2383"/>
      <c r="K2383"/>
    </row>
    <row r="2384" spans="2:11" x14ac:dyDescent="0.2">
      <c r="B2384" s="42"/>
      <c r="C2384" s="54"/>
      <c r="D2384" s="63"/>
      <c r="E2384"/>
      <c r="F2384" s="31"/>
      <c r="G2384" s="19"/>
      <c r="H2384" s="84"/>
      <c r="I2384"/>
      <c r="J2384"/>
      <c r="K2384"/>
    </row>
    <row r="2385" spans="2:11" x14ac:dyDescent="0.2">
      <c r="B2385" s="42"/>
      <c r="C2385" s="54"/>
      <c r="D2385" s="63"/>
      <c r="E2385"/>
      <c r="F2385" s="31"/>
      <c r="G2385" s="19"/>
      <c r="H2385" s="84"/>
      <c r="I2385"/>
      <c r="J2385"/>
      <c r="K2385"/>
    </row>
    <row r="2386" spans="2:11" x14ac:dyDescent="0.2">
      <c r="B2386" s="42"/>
      <c r="C2386" s="54"/>
      <c r="D2386" s="63"/>
      <c r="E2386"/>
      <c r="F2386" s="31"/>
      <c r="G2386" s="19"/>
      <c r="H2386" s="84"/>
      <c r="I2386"/>
      <c r="J2386"/>
      <c r="K2386"/>
    </row>
    <row r="2387" spans="2:11" x14ac:dyDescent="0.2">
      <c r="B2387" s="42"/>
      <c r="C2387" s="54"/>
      <c r="D2387" s="63"/>
      <c r="E2387"/>
      <c r="F2387" s="31"/>
      <c r="G2387" s="19"/>
      <c r="H2387" s="84"/>
      <c r="I2387"/>
      <c r="J2387"/>
      <c r="K2387"/>
    </row>
    <row r="2388" spans="2:11" x14ac:dyDescent="0.2">
      <c r="B2388" s="42"/>
      <c r="C2388" s="54"/>
      <c r="D2388" s="63"/>
      <c r="E2388"/>
      <c r="F2388" s="31"/>
      <c r="G2388" s="19"/>
      <c r="H2388" s="84"/>
      <c r="I2388"/>
      <c r="J2388"/>
      <c r="K2388"/>
    </row>
    <row r="2389" spans="2:11" x14ac:dyDescent="0.2">
      <c r="B2389" s="42"/>
      <c r="C2389" s="54"/>
      <c r="D2389" s="63"/>
      <c r="E2389"/>
      <c r="F2389" s="31"/>
      <c r="G2389" s="19"/>
      <c r="H2389" s="84"/>
      <c r="I2389"/>
      <c r="J2389"/>
      <c r="K2389"/>
    </row>
    <row r="2390" spans="2:11" x14ac:dyDescent="0.2">
      <c r="B2390" s="42"/>
      <c r="C2390" s="54"/>
      <c r="D2390" s="63"/>
      <c r="E2390"/>
      <c r="F2390" s="31"/>
      <c r="G2390" s="19"/>
      <c r="H2390" s="84"/>
      <c r="I2390"/>
      <c r="J2390"/>
      <c r="K2390"/>
    </row>
    <row r="2391" spans="2:11" x14ac:dyDescent="0.2">
      <c r="B2391" s="42"/>
      <c r="C2391" s="54"/>
      <c r="D2391" s="63"/>
      <c r="E2391"/>
      <c r="F2391" s="31"/>
      <c r="G2391" s="19"/>
      <c r="H2391" s="84"/>
      <c r="I2391"/>
      <c r="J2391"/>
      <c r="K2391"/>
    </row>
    <row r="2392" spans="2:11" x14ac:dyDescent="0.2">
      <c r="B2392" s="42"/>
      <c r="C2392" s="54"/>
      <c r="D2392" s="63"/>
      <c r="E2392"/>
      <c r="F2392" s="31"/>
      <c r="G2392" s="19"/>
      <c r="H2392" s="84"/>
      <c r="I2392"/>
      <c r="J2392"/>
      <c r="K2392"/>
    </row>
    <row r="2393" spans="2:11" x14ac:dyDescent="0.2">
      <c r="B2393" s="42"/>
      <c r="C2393" s="54"/>
      <c r="D2393" s="63"/>
      <c r="E2393"/>
      <c r="F2393" s="31"/>
      <c r="G2393" s="19"/>
      <c r="H2393" s="84"/>
      <c r="I2393"/>
      <c r="J2393"/>
      <c r="K2393"/>
    </row>
    <row r="2394" spans="2:11" x14ac:dyDescent="0.2">
      <c r="B2394" s="42"/>
      <c r="C2394" s="54"/>
      <c r="D2394" s="63"/>
      <c r="E2394"/>
      <c r="F2394" s="31"/>
      <c r="G2394" s="19"/>
      <c r="H2394" s="84"/>
      <c r="I2394"/>
      <c r="J2394"/>
      <c r="K2394"/>
    </row>
    <row r="2395" spans="2:11" x14ac:dyDescent="0.2">
      <c r="B2395" s="42"/>
      <c r="C2395" s="54"/>
      <c r="D2395" s="63"/>
      <c r="E2395"/>
      <c r="F2395" s="31"/>
      <c r="G2395" s="19"/>
      <c r="H2395" s="84"/>
      <c r="I2395"/>
      <c r="J2395"/>
      <c r="K2395"/>
    </row>
    <row r="2396" spans="2:11" x14ac:dyDescent="0.2">
      <c r="B2396" s="42"/>
      <c r="C2396" s="54"/>
      <c r="D2396" s="63"/>
      <c r="E2396"/>
      <c r="F2396" s="31"/>
      <c r="G2396" s="19"/>
      <c r="H2396" s="84"/>
      <c r="I2396"/>
      <c r="J2396"/>
      <c r="K2396"/>
    </row>
    <row r="2397" spans="2:11" x14ac:dyDescent="0.2">
      <c r="B2397" s="42"/>
      <c r="C2397" s="54"/>
      <c r="D2397" s="63"/>
      <c r="E2397"/>
      <c r="F2397" s="31"/>
      <c r="G2397" s="19"/>
      <c r="H2397" s="84"/>
      <c r="I2397"/>
      <c r="J2397"/>
      <c r="K2397"/>
    </row>
    <row r="2398" spans="2:11" x14ac:dyDescent="0.2">
      <c r="B2398" s="42"/>
      <c r="C2398" s="54"/>
      <c r="D2398" s="63"/>
      <c r="E2398"/>
      <c r="F2398" s="31"/>
      <c r="G2398" s="19"/>
      <c r="H2398" s="84"/>
      <c r="I2398"/>
      <c r="J2398"/>
      <c r="K2398"/>
    </row>
    <row r="2399" spans="2:11" x14ac:dyDescent="0.2">
      <c r="B2399" s="42"/>
      <c r="C2399" s="54"/>
      <c r="D2399" s="63"/>
      <c r="E2399"/>
      <c r="F2399" s="31"/>
      <c r="G2399" s="19"/>
      <c r="H2399" s="84"/>
      <c r="I2399"/>
      <c r="J2399"/>
      <c r="K2399"/>
    </row>
    <row r="2400" spans="2:11" x14ac:dyDescent="0.2">
      <c r="B2400" s="42"/>
      <c r="C2400" s="54"/>
      <c r="D2400" s="63"/>
      <c r="E2400"/>
      <c r="F2400" s="31"/>
      <c r="G2400" s="19"/>
      <c r="H2400" s="84"/>
      <c r="I2400"/>
      <c r="J2400"/>
      <c r="K2400"/>
    </row>
    <row r="2401" spans="2:11" x14ac:dyDescent="0.2">
      <c r="B2401" s="42"/>
      <c r="C2401" s="54"/>
      <c r="D2401" s="63"/>
      <c r="E2401"/>
      <c r="F2401" s="31"/>
      <c r="G2401" s="19"/>
      <c r="H2401" s="84"/>
      <c r="I2401"/>
      <c r="J2401"/>
      <c r="K2401"/>
    </row>
    <row r="2402" spans="2:11" x14ac:dyDescent="0.2">
      <c r="B2402" s="42"/>
      <c r="C2402" s="54"/>
      <c r="D2402" s="63"/>
      <c r="E2402"/>
      <c r="F2402" s="31"/>
      <c r="G2402" s="19"/>
      <c r="H2402" s="84"/>
      <c r="I2402"/>
      <c r="J2402"/>
      <c r="K2402"/>
    </row>
    <row r="2403" spans="2:11" x14ac:dyDescent="0.2">
      <c r="B2403" s="42"/>
      <c r="C2403" s="54"/>
      <c r="D2403" s="63"/>
      <c r="E2403"/>
      <c r="F2403" s="31"/>
      <c r="G2403" s="19"/>
      <c r="H2403" s="84"/>
      <c r="I2403"/>
      <c r="J2403"/>
      <c r="K2403"/>
    </row>
    <row r="2404" spans="2:11" x14ac:dyDescent="0.2">
      <c r="B2404" s="42"/>
      <c r="C2404" s="54"/>
      <c r="D2404" s="63"/>
      <c r="E2404"/>
      <c r="F2404" s="31"/>
      <c r="G2404" s="19"/>
      <c r="H2404" s="84"/>
      <c r="I2404"/>
      <c r="J2404"/>
      <c r="K2404"/>
    </row>
    <row r="2405" spans="2:11" x14ac:dyDescent="0.2">
      <c r="B2405" s="42"/>
      <c r="C2405" s="54"/>
      <c r="D2405" s="63"/>
      <c r="E2405"/>
      <c r="F2405" s="31"/>
      <c r="G2405" s="19"/>
      <c r="H2405" s="84"/>
      <c r="I2405"/>
      <c r="J2405"/>
      <c r="K2405"/>
    </row>
    <row r="2406" spans="2:11" x14ac:dyDescent="0.2">
      <c r="B2406" s="42"/>
      <c r="C2406" s="54"/>
      <c r="D2406" s="63"/>
      <c r="E2406"/>
      <c r="F2406" s="31"/>
      <c r="G2406" s="19"/>
      <c r="H2406" s="84"/>
      <c r="I2406"/>
      <c r="J2406"/>
      <c r="K2406"/>
    </row>
    <row r="2407" spans="2:11" x14ac:dyDescent="0.2">
      <c r="B2407" s="42"/>
      <c r="C2407" s="54"/>
      <c r="D2407" s="63"/>
      <c r="E2407"/>
      <c r="F2407" s="31"/>
      <c r="G2407" s="19"/>
      <c r="H2407" s="84"/>
      <c r="I2407"/>
      <c r="J2407"/>
      <c r="K2407"/>
    </row>
    <row r="2408" spans="2:11" x14ac:dyDescent="0.2">
      <c r="B2408" s="42"/>
      <c r="C2408" s="54"/>
      <c r="D2408" s="63"/>
      <c r="E2408"/>
      <c r="F2408" s="31"/>
      <c r="G2408" s="19"/>
      <c r="H2408" s="84"/>
      <c r="I2408"/>
      <c r="J2408"/>
      <c r="K2408"/>
    </row>
    <row r="2409" spans="2:11" x14ac:dyDescent="0.2">
      <c r="B2409" s="42"/>
      <c r="C2409" s="54"/>
      <c r="D2409" s="63"/>
      <c r="E2409"/>
      <c r="F2409" s="31"/>
      <c r="G2409" s="19"/>
      <c r="H2409" s="84"/>
      <c r="I2409"/>
      <c r="J2409"/>
      <c r="K2409"/>
    </row>
    <row r="2410" spans="2:11" x14ac:dyDescent="0.2">
      <c r="B2410" s="42"/>
      <c r="C2410" s="54"/>
      <c r="D2410" s="63"/>
      <c r="E2410"/>
      <c r="F2410" s="31"/>
      <c r="G2410" s="19"/>
      <c r="H2410" s="84"/>
      <c r="I2410"/>
      <c r="J2410"/>
      <c r="K2410"/>
    </row>
    <row r="2411" spans="2:11" x14ac:dyDescent="0.2">
      <c r="B2411" s="42"/>
      <c r="C2411" s="54"/>
      <c r="D2411" s="63"/>
      <c r="E2411"/>
      <c r="F2411" s="31"/>
      <c r="G2411" s="19"/>
      <c r="H2411" s="84"/>
      <c r="I2411"/>
      <c r="J2411"/>
      <c r="K2411"/>
    </row>
    <row r="2412" spans="2:11" x14ac:dyDescent="0.2">
      <c r="B2412" s="42"/>
      <c r="C2412" s="54"/>
      <c r="D2412" s="63"/>
      <c r="E2412"/>
      <c r="F2412" s="31"/>
      <c r="G2412" s="19"/>
      <c r="H2412" s="84"/>
      <c r="I2412"/>
      <c r="J2412"/>
      <c r="K2412"/>
    </row>
    <row r="2413" spans="2:11" x14ac:dyDescent="0.2">
      <c r="B2413" s="42"/>
      <c r="C2413" s="54"/>
      <c r="D2413" s="63"/>
      <c r="E2413"/>
      <c r="F2413" s="31"/>
      <c r="G2413" s="19"/>
      <c r="H2413" s="84"/>
      <c r="I2413"/>
      <c r="J2413"/>
      <c r="K2413"/>
    </row>
    <row r="2414" spans="2:11" x14ac:dyDescent="0.2">
      <c r="B2414" s="42"/>
      <c r="C2414" s="54"/>
      <c r="D2414" s="63"/>
      <c r="E2414"/>
      <c r="F2414" s="31"/>
      <c r="G2414" s="19"/>
      <c r="H2414" s="84"/>
      <c r="I2414"/>
      <c r="J2414"/>
      <c r="K2414"/>
    </row>
    <row r="2415" spans="2:11" x14ac:dyDescent="0.2">
      <c r="B2415" s="42"/>
      <c r="C2415" s="54"/>
      <c r="D2415" s="63"/>
      <c r="E2415"/>
      <c r="F2415" s="31"/>
      <c r="G2415" s="19"/>
      <c r="H2415" s="84"/>
      <c r="I2415"/>
      <c r="J2415"/>
      <c r="K2415"/>
    </row>
    <row r="2416" spans="2:11" x14ac:dyDescent="0.2">
      <c r="B2416" s="42"/>
      <c r="C2416" s="54"/>
      <c r="D2416" s="63"/>
      <c r="E2416"/>
      <c r="F2416" s="31"/>
      <c r="G2416" s="19"/>
      <c r="H2416" s="84"/>
      <c r="I2416"/>
      <c r="J2416"/>
      <c r="K2416"/>
    </row>
    <row r="2417" spans="2:11" x14ac:dyDescent="0.2">
      <c r="B2417" s="42"/>
      <c r="C2417" s="54"/>
      <c r="D2417" s="63"/>
      <c r="E2417"/>
      <c r="F2417" s="31"/>
      <c r="G2417" s="19"/>
      <c r="H2417" s="84"/>
      <c r="I2417"/>
      <c r="J2417"/>
      <c r="K2417"/>
    </row>
    <row r="2418" spans="2:11" x14ac:dyDescent="0.2">
      <c r="B2418" s="42"/>
      <c r="C2418" s="54"/>
      <c r="D2418" s="63"/>
      <c r="E2418"/>
      <c r="F2418" s="31"/>
      <c r="G2418" s="19"/>
      <c r="H2418" s="84"/>
      <c r="I2418"/>
      <c r="J2418"/>
      <c r="K2418"/>
    </row>
    <row r="2419" spans="2:11" x14ac:dyDescent="0.2">
      <c r="B2419" s="42"/>
      <c r="C2419" s="54"/>
      <c r="D2419" s="63"/>
      <c r="E2419"/>
      <c r="F2419" s="31"/>
      <c r="G2419" s="19"/>
      <c r="H2419" s="84"/>
      <c r="I2419"/>
      <c r="J2419"/>
      <c r="K2419"/>
    </row>
    <row r="2420" spans="2:11" x14ac:dyDescent="0.2">
      <c r="B2420" s="42"/>
      <c r="C2420" s="54"/>
      <c r="D2420" s="63"/>
      <c r="E2420"/>
      <c r="F2420" s="31"/>
      <c r="G2420" s="19"/>
      <c r="H2420" s="84"/>
      <c r="I2420"/>
      <c r="J2420"/>
      <c r="K2420"/>
    </row>
    <row r="2421" spans="2:11" x14ac:dyDescent="0.2">
      <c r="B2421" s="42"/>
      <c r="C2421" s="54"/>
      <c r="D2421" s="63"/>
      <c r="E2421"/>
      <c r="F2421" s="31"/>
      <c r="G2421" s="19"/>
      <c r="H2421" s="84"/>
      <c r="I2421"/>
      <c r="J2421"/>
      <c r="K2421"/>
    </row>
    <row r="2422" spans="2:11" x14ac:dyDescent="0.2">
      <c r="B2422" s="42"/>
      <c r="C2422" s="54"/>
      <c r="D2422" s="63"/>
      <c r="E2422"/>
      <c r="F2422" s="31"/>
      <c r="G2422" s="19"/>
      <c r="H2422" s="84"/>
      <c r="I2422"/>
      <c r="J2422"/>
      <c r="K2422"/>
    </row>
    <row r="2423" spans="2:11" x14ac:dyDescent="0.2">
      <c r="B2423" s="42"/>
      <c r="C2423" s="54"/>
      <c r="D2423" s="63"/>
      <c r="E2423"/>
      <c r="F2423" s="31"/>
      <c r="G2423" s="19"/>
      <c r="H2423" s="84"/>
      <c r="I2423"/>
      <c r="J2423"/>
      <c r="K2423"/>
    </row>
    <row r="2424" spans="2:11" x14ac:dyDescent="0.2">
      <c r="B2424" s="42"/>
      <c r="C2424" s="54"/>
      <c r="D2424" s="63"/>
      <c r="E2424"/>
      <c r="F2424" s="31"/>
      <c r="G2424" s="19"/>
      <c r="H2424" s="84"/>
      <c r="I2424"/>
      <c r="J2424"/>
      <c r="K2424"/>
    </row>
    <row r="2425" spans="2:11" x14ac:dyDescent="0.2">
      <c r="B2425" s="42"/>
      <c r="C2425" s="54"/>
      <c r="D2425" s="63"/>
      <c r="E2425"/>
      <c r="F2425" s="31"/>
      <c r="G2425" s="19"/>
      <c r="H2425" s="84"/>
      <c r="I2425"/>
      <c r="J2425"/>
      <c r="K2425"/>
    </row>
    <row r="2426" spans="2:11" x14ac:dyDescent="0.2">
      <c r="B2426" s="42"/>
      <c r="C2426" s="54"/>
      <c r="D2426" s="63"/>
      <c r="E2426"/>
      <c r="F2426" s="31"/>
      <c r="G2426" s="19"/>
      <c r="H2426" s="84"/>
      <c r="I2426"/>
      <c r="J2426"/>
      <c r="K2426"/>
    </row>
    <row r="2427" spans="2:11" x14ac:dyDescent="0.2">
      <c r="B2427" s="42"/>
      <c r="C2427" s="54"/>
      <c r="D2427" s="63"/>
      <c r="E2427"/>
      <c r="F2427" s="31"/>
      <c r="G2427" s="19"/>
      <c r="H2427" s="84"/>
      <c r="I2427"/>
      <c r="J2427"/>
      <c r="K2427"/>
    </row>
    <row r="2428" spans="2:11" x14ac:dyDescent="0.2">
      <c r="B2428" s="42"/>
      <c r="C2428" s="54"/>
      <c r="D2428" s="63"/>
      <c r="E2428"/>
      <c r="F2428" s="31"/>
      <c r="G2428" s="19"/>
      <c r="H2428" s="84"/>
      <c r="I2428"/>
      <c r="J2428"/>
      <c r="K2428"/>
    </row>
    <row r="2429" spans="2:11" x14ac:dyDescent="0.2">
      <c r="B2429" s="42"/>
      <c r="C2429" s="54"/>
      <c r="D2429" s="63"/>
      <c r="E2429"/>
      <c r="F2429" s="31"/>
      <c r="G2429" s="19"/>
      <c r="H2429" s="84"/>
      <c r="I2429"/>
      <c r="J2429"/>
      <c r="K2429"/>
    </row>
    <row r="2430" spans="2:11" x14ac:dyDescent="0.2">
      <c r="B2430" s="42"/>
      <c r="C2430" s="54"/>
      <c r="D2430" s="63"/>
      <c r="E2430"/>
      <c r="F2430" s="31"/>
      <c r="G2430" s="19"/>
      <c r="H2430" s="84"/>
      <c r="I2430"/>
      <c r="J2430"/>
      <c r="K2430"/>
    </row>
    <row r="2431" spans="2:11" x14ac:dyDescent="0.2">
      <c r="B2431" s="42"/>
      <c r="C2431" s="54"/>
      <c r="D2431" s="63"/>
      <c r="E2431"/>
      <c r="F2431" s="31"/>
      <c r="G2431" s="19"/>
      <c r="H2431" s="84"/>
      <c r="I2431"/>
      <c r="J2431"/>
      <c r="K2431"/>
    </row>
    <row r="2432" spans="2:11" x14ac:dyDescent="0.2">
      <c r="B2432" s="42"/>
      <c r="C2432" s="54"/>
      <c r="D2432" s="63"/>
      <c r="E2432"/>
      <c r="F2432" s="31"/>
      <c r="G2432" s="19"/>
      <c r="H2432" s="84"/>
      <c r="I2432"/>
      <c r="J2432"/>
      <c r="K2432"/>
    </row>
    <row r="2433" spans="2:11" x14ac:dyDescent="0.2">
      <c r="B2433" s="42"/>
      <c r="C2433" s="54"/>
      <c r="D2433" s="63"/>
      <c r="E2433"/>
      <c r="F2433" s="31"/>
      <c r="G2433" s="19"/>
      <c r="H2433" s="84"/>
      <c r="I2433"/>
      <c r="J2433"/>
      <c r="K2433"/>
    </row>
    <row r="2434" spans="2:11" x14ac:dyDescent="0.2">
      <c r="B2434" s="42"/>
      <c r="C2434" s="54"/>
      <c r="D2434" s="63"/>
      <c r="E2434"/>
      <c r="F2434" s="31"/>
      <c r="G2434" s="19"/>
      <c r="H2434" s="84"/>
      <c r="I2434"/>
      <c r="J2434"/>
      <c r="K2434"/>
    </row>
    <row r="2435" spans="2:11" x14ac:dyDescent="0.2">
      <c r="B2435" s="42"/>
      <c r="C2435" s="54"/>
      <c r="D2435" s="63"/>
      <c r="E2435"/>
      <c r="F2435" s="31"/>
      <c r="G2435" s="19"/>
      <c r="H2435" s="84"/>
      <c r="I2435"/>
      <c r="J2435"/>
      <c r="K2435"/>
    </row>
    <row r="2436" spans="2:11" x14ac:dyDescent="0.2">
      <c r="B2436" s="42"/>
      <c r="C2436" s="54"/>
      <c r="D2436" s="63"/>
      <c r="E2436"/>
      <c r="F2436" s="31"/>
      <c r="G2436" s="19"/>
      <c r="H2436" s="84"/>
      <c r="I2436"/>
      <c r="J2436"/>
      <c r="K2436"/>
    </row>
    <row r="2437" spans="2:11" x14ac:dyDescent="0.2">
      <c r="B2437" s="42"/>
      <c r="C2437" s="54"/>
      <c r="D2437" s="63"/>
      <c r="E2437"/>
      <c r="F2437" s="31"/>
      <c r="G2437" s="19"/>
      <c r="H2437" s="84"/>
      <c r="I2437"/>
      <c r="J2437"/>
      <c r="K2437"/>
    </row>
    <row r="2438" spans="2:11" x14ac:dyDescent="0.2">
      <c r="B2438" s="42"/>
      <c r="C2438" s="54"/>
      <c r="D2438" s="63"/>
      <c r="E2438"/>
      <c r="F2438" s="31"/>
      <c r="G2438" s="19"/>
      <c r="H2438" s="84"/>
      <c r="I2438"/>
      <c r="J2438"/>
      <c r="K2438"/>
    </row>
    <row r="2439" spans="2:11" x14ac:dyDescent="0.2">
      <c r="B2439" s="42"/>
      <c r="C2439" s="54"/>
      <c r="D2439" s="63"/>
      <c r="E2439"/>
      <c r="F2439" s="31"/>
      <c r="G2439" s="19"/>
      <c r="H2439" s="84"/>
      <c r="I2439"/>
      <c r="J2439"/>
      <c r="K2439"/>
    </row>
    <row r="2440" spans="2:11" x14ac:dyDescent="0.2">
      <c r="B2440" s="42"/>
      <c r="C2440" s="54"/>
      <c r="D2440" s="63"/>
      <c r="E2440"/>
      <c r="F2440" s="31"/>
      <c r="G2440" s="19"/>
      <c r="H2440" s="84"/>
      <c r="I2440"/>
      <c r="J2440"/>
      <c r="K2440"/>
    </row>
    <row r="2441" spans="2:11" x14ac:dyDescent="0.2">
      <c r="B2441" s="42"/>
      <c r="C2441" s="54"/>
      <c r="D2441" s="63"/>
      <c r="E2441"/>
      <c r="F2441" s="31"/>
      <c r="G2441" s="19"/>
      <c r="H2441" s="84"/>
      <c r="I2441"/>
      <c r="J2441"/>
      <c r="K2441"/>
    </row>
    <row r="2442" spans="2:11" x14ac:dyDescent="0.2">
      <c r="B2442" s="42"/>
      <c r="C2442" s="54"/>
      <c r="D2442" s="63"/>
      <c r="E2442"/>
      <c r="F2442" s="31"/>
      <c r="G2442" s="19"/>
      <c r="H2442" s="84"/>
      <c r="I2442"/>
      <c r="J2442"/>
      <c r="K2442"/>
    </row>
    <row r="2443" spans="2:11" x14ac:dyDescent="0.2">
      <c r="B2443" s="42"/>
      <c r="C2443" s="54"/>
      <c r="D2443" s="63"/>
      <c r="E2443"/>
      <c r="F2443" s="31"/>
      <c r="G2443" s="19"/>
      <c r="H2443" s="84"/>
      <c r="I2443"/>
      <c r="J2443"/>
      <c r="K2443"/>
    </row>
    <row r="2444" spans="2:11" x14ac:dyDescent="0.2">
      <c r="B2444" s="42"/>
      <c r="C2444" s="54"/>
      <c r="D2444" s="63"/>
      <c r="E2444"/>
      <c r="F2444" s="31"/>
      <c r="G2444" s="19"/>
      <c r="H2444" s="84"/>
      <c r="I2444"/>
      <c r="J2444"/>
      <c r="K2444"/>
    </row>
    <row r="2445" spans="2:11" x14ac:dyDescent="0.2">
      <c r="B2445" s="42"/>
      <c r="C2445" s="54"/>
      <c r="D2445" s="63"/>
      <c r="E2445"/>
      <c r="F2445" s="31"/>
      <c r="G2445" s="19"/>
      <c r="H2445" s="84"/>
      <c r="I2445"/>
      <c r="J2445"/>
      <c r="K2445"/>
    </row>
    <row r="2446" spans="2:11" x14ac:dyDescent="0.2">
      <c r="B2446" s="42"/>
      <c r="C2446" s="54"/>
      <c r="D2446" s="63"/>
      <c r="E2446"/>
      <c r="F2446" s="31"/>
      <c r="G2446" s="19"/>
      <c r="H2446" s="84"/>
      <c r="I2446"/>
      <c r="J2446"/>
      <c r="K2446"/>
    </row>
    <row r="2447" spans="2:11" x14ac:dyDescent="0.2">
      <c r="B2447" s="42"/>
      <c r="C2447" s="54"/>
      <c r="D2447" s="63"/>
      <c r="E2447"/>
      <c r="F2447" s="31"/>
      <c r="G2447" s="19"/>
      <c r="H2447" s="84"/>
      <c r="I2447"/>
      <c r="J2447"/>
      <c r="K2447"/>
    </row>
    <row r="2448" spans="2:11" x14ac:dyDescent="0.2">
      <c r="B2448" s="42"/>
      <c r="C2448" s="54"/>
      <c r="D2448" s="63"/>
      <c r="E2448"/>
      <c r="F2448" s="31"/>
      <c r="G2448" s="19"/>
      <c r="H2448" s="84"/>
      <c r="I2448"/>
      <c r="J2448"/>
      <c r="K2448"/>
    </row>
    <row r="2449" spans="2:11" x14ac:dyDescent="0.2">
      <c r="B2449" s="42"/>
      <c r="C2449" s="54"/>
      <c r="D2449" s="63"/>
      <c r="E2449"/>
      <c r="F2449" s="31"/>
      <c r="G2449" s="19"/>
      <c r="H2449" s="84"/>
      <c r="I2449"/>
      <c r="J2449"/>
      <c r="K2449"/>
    </row>
    <row r="2450" spans="2:11" x14ac:dyDescent="0.2">
      <c r="B2450" s="42"/>
      <c r="C2450" s="54"/>
      <c r="D2450" s="63"/>
      <c r="E2450"/>
      <c r="F2450" s="31"/>
      <c r="G2450" s="19"/>
      <c r="H2450" s="84"/>
      <c r="I2450"/>
      <c r="J2450"/>
      <c r="K2450"/>
    </row>
    <row r="2451" spans="2:11" x14ac:dyDescent="0.2">
      <c r="B2451" s="42"/>
      <c r="C2451" s="54"/>
      <c r="D2451" s="63"/>
      <c r="E2451"/>
      <c r="F2451" s="31"/>
      <c r="G2451" s="19"/>
      <c r="H2451" s="84"/>
      <c r="I2451"/>
      <c r="J2451"/>
      <c r="K2451"/>
    </row>
    <row r="2452" spans="2:11" x14ac:dyDescent="0.2">
      <c r="B2452" s="42"/>
      <c r="C2452" s="54"/>
      <c r="D2452" s="63"/>
      <c r="E2452"/>
      <c r="F2452" s="31"/>
      <c r="G2452" s="19"/>
      <c r="H2452" s="84"/>
      <c r="I2452"/>
      <c r="J2452"/>
      <c r="K2452"/>
    </row>
    <row r="2453" spans="2:11" x14ac:dyDescent="0.2">
      <c r="B2453" s="42"/>
      <c r="C2453" s="54"/>
      <c r="D2453" s="63"/>
      <c r="E2453"/>
      <c r="F2453" s="31"/>
      <c r="G2453" s="19"/>
      <c r="H2453" s="84"/>
      <c r="I2453"/>
      <c r="J2453"/>
      <c r="K2453"/>
    </row>
    <row r="2454" spans="2:11" x14ac:dyDescent="0.2">
      <c r="B2454" s="42"/>
      <c r="C2454" s="54"/>
      <c r="D2454" s="63"/>
      <c r="E2454"/>
      <c r="F2454" s="31"/>
      <c r="G2454" s="19"/>
      <c r="H2454" s="84"/>
      <c r="I2454"/>
      <c r="J2454"/>
      <c r="K2454"/>
    </row>
    <row r="2455" spans="2:11" x14ac:dyDescent="0.2">
      <c r="B2455" s="42"/>
      <c r="C2455" s="54"/>
      <c r="D2455" s="63"/>
      <c r="E2455"/>
      <c r="F2455" s="31"/>
      <c r="G2455" s="19"/>
      <c r="H2455" s="84"/>
      <c r="I2455"/>
      <c r="J2455"/>
      <c r="K2455"/>
    </row>
    <row r="2456" spans="2:11" x14ac:dyDescent="0.2">
      <c r="B2456" s="42"/>
      <c r="C2456" s="54"/>
      <c r="D2456" s="63"/>
      <c r="E2456"/>
      <c r="F2456" s="31"/>
      <c r="G2456" s="19"/>
      <c r="H2456" s="84"/>
      <c r="I2456"/>
      <c r="J2456"/>
      <c r="K2456"/>
    </row>
    <row r="2457" spans="2:11" x14ac:dyDescent="0.2">
      <c r="B2457" s="42"/>
      <c r="C2457" s="54"/>
      <c r="D2457" s="63"/>
      <c r="E2457"/>
      <c r="F2457" s="31"/>
      <c r="G2457" s="19"/>
      <c r="H2457" s="84"/>
      <c r="I2457"/>
      <c r="J2457"/>
      <c r="K2457"/>
    </row>
    <row r="2458" spans="2:11" x14ac:dyDescent="0.2">
      <c r="B2458" s="42"/>
      <c r="C2458" s="54"/>
      <c r="D2458" s="63"/>
      <c r="E2458"/>
      <c r="F2458" s="31"/>
      <c r="G2458" s="19"/>
      <c r="H2458" s="84"/>
      <c r="I2458"/>
      <c r="J2458"/>
      <c r="K2458"/>
    </row>
    <row r="2459" spans="2:11" x14ac:dyDescent="0.2">
      <c r="B2459" s="42"/>
      <c r="C2459" s="54"/>
      <c r="D2459" s="63"/>
      <c r="E2459"/>
      <c r="F2459" s="31"/>
      <c r="G2459" s="19"/>
      <c r="H2459" s="84"/>
      <c r="I2459"/>
      <c r="J2459"/>
      <c r="K2459"/>
    </row>
    <row r="2460" spans="2:11" x14ac:dyDescent="0.2">
      <c r="B2460" s="42"/>
      <c r="C2460" s="54"/>
      <c r="D2460" s="63"/>
      <c r="E2460"/>
      <c r="F2460" s="31"/>
      <c r="G2460" s="19"/>
      <c r="H2460" s="84"/>
      <c r="I2460"/>
      <c r="J2460"/>
      <c r="K2460"/>
    </row>
    <row r="2461" spans="2:11" x14ac:dyDescent="0.2">
      <c r="B2461" s="42"/>
      <c r="C2461" s="54"/>
      <c r="D2461" s="63"/>
      <c r="E2461"/>
      <c r="F2461" s="31"/>
      <c r="G2461" s="19"/>
      <c r="H2461" s="84"/>
      <c r="I2461"/>
      <c r="J2461"/>
      <c r="K2461"/>
    </row>
    <row r="2462" spans="2:11" x14ac:dyDescent="0.2">
      <c r="B2462" s="42"/>
      <c r="C2462" s="54"/>
      <c r="D2462" s="63"/>
      <c r="E2462"/>
      <c r="F2462" s="31"/>
      <c r="G2462" s="19"/>
      <c r="H2462" s="84"/>
      <c r="I2462"/>
      <c r="J2462"/>
      <c r="K2462"/>
    </row>
    <row r="2463" spans="2:11" x14ac:dyDescent="0.2">
      <c r="B2463" s="42"/>
      <c r="C2463" s="54"/>
      <c r="D2463" s="63"/>
      <c r="E2463"/>
      <c r="F2463" s="31"/>
      <c r="G2463" s="19"/>
      <c r="H2463" s="84"/>
      <c r="I2463"/>
      <c r="J2463"/>
      <c r="K2463"/>
    </row>
    <row r="2464" spans="2:11" x14ac:dyDescent="0.2">
      <c r="B2464" s="42"/>
      <c r="C2464" s="54"/>
      <c r="D2464" s="63"/>
      <c r="E2464"/>
      <c r="F2464" s="31"/>
      <c r="G2464" s="19"/>
      <c r="H2464" s="84"/>
      <c r="I2464"/>
      <c r="J2464"/>
      <c r="K2464"/>
    </row>
    <row r="2465" spans="2:11" x14ac:dyDescent="0.2">
      <c r="B2465" s="42"/>
      <c r="C2465" s="54"/>
      <c r="D2465" s="63"/>
      <c r="E2465"/>
      <c r="F2465" s="31"/>
      <c r="G2465" s="19"/>
      <c r="H2465" s="84"/>
      <c r="I2465"/>
      <c r="J2465"/>
      <c r="K2465"/>
    </row>
    <row r="2466" spans="2:11" x14ac:dyDescent="0.2">
      <c r="B2466" s="42"/>
      <c r="C2466" s="54"/>
      <c r="D2466" s="63"/>
      <c r="E2466"/>
      <c r="F2466" s="31"/>
      <c r="G2466" s="19"/>
      <c r="H2466" s="84"/>
      <c r="I2466"/>
      <c r="J2466"/>
      <c r="K2466"/>
    </row>
    <row r="2467" spans="2:11" x14ac:dyDescent="0.2">
      <c r="B2467" s="42"/>
      <c r="C2467" s="54"/>
      <c r="D2467" s="63"/>
      <c r="E2467"/>
      <c r="F2467" s="31"/>
      <c r="G2467" s="19"/>
      <c r="H2467" s="84"/>
      <c r="I2467"/>
      <c r="J2467"/>
      <c r="K2467"/>
    </row>
    <row r="2468" spans="2:11" x14ac:dyDescent="0.2">
      <c r="B2468" s="42"/>
      <c r="C2468" s="54"/>
      <c r="D2468" s="63"/>
      <c r="E2468"/>
      <c r="F2468" s="31"/>
      <c r="G2468" s="19"/>
      <c r="H2468" s="84"/>
      <c r="I2468"/>
      <c r="J2468"/>
      <c r="K2468"/>
    </row>
    <row r="2469" spans="2:11" x14ac:dyDescent="0.2">
      <c r="B2469" s="42"/>
      <c r="C2469" s="54"/>
      <c r="D2469" s="63"/>
      <c r="E2469"/>
      <c r="F2469" s="31"/>
      <c r="G2469" s="19"/>
      <c r="H2469" s="84"/>
      <c r="I2469"/>
      <c r="J2469"/>
      <c r="K2469"/>
    </row>
    <row r="2470" spans="2:11" x14ac:dyDescent="0.2">
      <c r="B2470" s="42"/>
      <c r="C2470" s="54"/>
      <c r="D2470" s="63"/>
      <c r="E2470"/>
      <c r="F2470" s="31"/>
      <c r="G2470" s="19"/>
      <c r="H2470" s="84"/>
      <c r="I2470"/>
      <c r="J2470"/>
      <c r="K2470"/>
    </row>
    <row r="2471" spans="2:11" x14ac:dyDescent="0.2">
      <c r="B2471" s="42"/>
      <c r="C2471" s="54"/>
      <c r="D2471" s="63"/>
      <c r="E2471"/>
      <c r="F2471" s="31"/>
      <c r="G2471" s="19"/>
      <c r="H2471" s="84"/>
      <c r="I2471"/>
      <c r="J2471"/>
      <c r="K2471"/>
    </row>
    <row r="2472" spans="2:11" x14ac:dyDescent="0.2">
      <c r="B2472" s="42"/>
      <c r="C2472" s="54"/>
      <c r="D2472" s="63"/>
      <c r="E2472"/>
      <c r="F2472" s="31"/>
      <c r="G2472" s="19"/>
      <c r="H2472" s="84"/>
      <c r="I2472"/>
      <c r="J2472"/>
      <c r="K2472"/>
    </row>
    <row r="2473" spans="2:11" x14ac:dyDescent="0.2">
      <c r="B2473" s="42"/>
      <c r="C2473" s="54"/>
      <c r="D2473" s="63"/>
      <c r="E2473"/>
      <c r="F2473" s="31"/>
      <c r="G2473" s="19"/>
      <c r="H2473" s="84"/>
      <c r="I2473"/>
      <c r="J2473"/>
      <c r="K2473"/>
    </row>
    <row r="2474" spans="2:11" x14ac:dyDescent="0.2">
      <c r="B2474" s="42"/>
      <c r="C2474" s="54"/>
      <c r="D2474" s="63"/>
      <c r="E2474"/>
      <c r="F2474" s="31"/>
      <c r="G2474" s="19"/>
      <c r="H2474" s="84"/>
      <c r="I2474"/>
      <c r="J2474"/>
      <c r="K2474"/>
    </row>
    <row r="2475" spans="2:11" x14ac:dyDescent="0.2">
      <c r="B2475" s="42"/>
      <c r="C2475" s="54"/>
      <c r="D2475" s="63"/>
      <c r="E2475"/>
      <c r="F2475" s="31"/>
      <c r="G2475" s="19"/>
      <c r="H2475" s="84"/>
      <c r="I2475"/>
      <c r="J2475"/>
      <c r="K2475"/>
    </row>
    <row r="2476" spans="2:11" x14ac:dyDescent="0.2">
      <c r="B2476" s="42"/>
      <c r="C2476" s="54"/>
      <c r="D2476" s="63"/>
      <c r="E2476"/>
      <c r="F2476" s="31"/>
      <c r="G2476" s="19"/>
      <c r="H2476" s="84"/>
      <c r="I2476"/>
      <c r="J2476"/>
      <c r="K2476"/>
    </row>
    <row r="2477" spans="2:11" x14ac:dyDescent="0.2">
      <c r="B2477" s="42"/>
      <c r="C2477" s="54"/>
      <c r="D2477" s="63"/>
      <c r="E2477"/>
      <c r="F2477" s="31"/>
      <c r="G2477" s="19"/>
      <c r="H2477" s="84"/>
      <c r="I2477"/>
      <c r="J2477"/>
      <c r="K2477"/>
    </row>
    <row r="2478" spans="2:11" x14ac:dyDescent="0.2">
      <c r="B2478" s="42"/>
      <c r="C2478" s="54"/>
      <c r="D2478" s="63"/>
      <c r="E2478"/>
      <c r="F2478" s="31"/>
      <c r="G2478" s="19"/>
      <c r="H2478" s="84"/>
      <c r="I2478"/>
      <c r="J2478"/>
      <c r="K2478"/>
    </row>
    <row r="2479" spans="2:11" x14ac:dyDescent="0.2">
      <c r="B2479" s="42"/>
      <c r="C2479" s="54"/>
      <c r="D2479" s="63"/>
      <c r="E2479"/>
      <c r="F2479" s="31"/>
      <c r="G2479" s="19"/>
      <c r="H2479" s="84"/>
      <c r="I2479"/>
      <c r="J2479"/>
      <c r="K2479"/>
    </row>
    <row r="2480" spans="2:11" x14ac:dyDescent="0.2">
      <c r="B2480" s="42"/>
      <c r="C2480" s="54"/>
      <c r="D2480" s="63"/>
      <c r="E2480"/>
      <c r="F2480" s="31"/>
      <c r="G2480" s="19"/>
      <c r="H2480" s="84"/>
      <c r="I2480"/>
      <c r="J2480"/>
      <c r="K2480"/>
    </row>
    <row r="2481" spans="2:11" x14ac:dyDescent="0.2">
      <c r="B2481" s="42"/>
      <c r="C2481" s="54"/>
      <c r="D2481" s="63"/>
      <c r="E2481"/>
      <c r="F2481" s="31"/>
      <c r="G2481" s="19"/>
      <c r="H2481" s="84"/>
      <c r="I2481"/>
      <c r="J2481"/>
      <c r="K2481"/>
    </row>
    <row r="2482" spans="2:11" x14ac:dyDescent="0.2">
      <c r="B2482" s="42"/>
      <c r="C2482" s="54"/>
      <c r="D2482" s="63"/>
      <c r="E2482"/>
      <c r="F2482" s="31"/>
      <c r="G2482" s="19"/>
      <c r="H2482" s="84"/>
      <c r="I2482"/>
      <c r="J2482"/>
      <c r="K2482"/>
    </row>
    <row r="2483" spans="2:11" x14ac:dyDescent="0.2">
      <c r="B2483" s="42"/>
      <c r="C2483" s="54"/>
      <c r="D2483" s="63"/>
      <c r="E2483"/>
      <c r="F2483" s="31"/>
      <c r="G2483" s="19"/>
      <c r="H2483" s="84"/>
      <c r="I2483"/>
      <c r="J2483"/>
      <c r="K2483"/>
    </row>
    <row r="2484" spans="2:11" x14ac:dyDescent="0.2">
      <c r="B2484" s="42"/>
      <c r="C2484" s="54"/>
      <c r="D2484" s="63"/>
      <c r="E2484"/>
      <c r="F2484" s="31"/>
      <c r="G2484" s="19"/>
      <c r="H2484" s="84"/>
      <c r="I2484"/>
      <c r="J2484"/>
      <c r="K2484"/>
    </row>
    <row r="2485" spans="2:11" x14ac:dyDescent="0.2">
      <c r="B2485" s="42"/>
      <c r="C2485" s="54"/>
      <c r="D2485" s="63"/>
      <c r="E2485"/>
      <c r="F2485" s="31"/>
      <c r="G2485" s="19"/>
      <c r="H2485" s="84"/>
      <c r="I2485"/>
      <c r="J2485"/>
      <c r="K2485"/>
    </row>
    <row r="2486" spans="2:11" x14ac:dyDescent="0.2">
      <c r="B2486" s="42"/>
      <c r="C2486" s="54"/>
      <c r="D2486" s="63"/>
      <c r="E2486"/>
      <c r="F2486" s="31"/>
      <c r="G2486" s="19"/>
      <c r="H2486" s="84"/>
      <c r="I2486"/>
      <c r="J2486"/>
      <c r="K2486"/>
    </row>
    <row r="2487" spans="2:11" x14ac:dyDescent="0.2">
      <c r="B2487" s="42"/>
      <c r="C2487" s="54"/>
      <c r="D2487" s="63"/>
      <c r="E2487"/>
      <c r="F2487" s="31"/>
      <c r="G2487" s="19"/>
      <c r="H2487" s="84"/>
      <c r="I2487"/>
      <c r="J2487"/>
      <c r="K2487"/>
    </row>
    <row r="2488" spans="2:11" x14ac:dyDescent="0.2">
      <c r="B2488" s="42"/>
      <c r="C2488" s="54"/>
      <c r="D2488" s="63"/>
      <c r="E2488"/>
      <c r="F2488" s="31"/>
      <c r="G2488" s="19"/>
      <c r="H2488" s="84"/>
      <c r="I2488"/>
      <c r="J2488"/>
      <c r="K2488"/>
    </row>
    <row r="2489" spans="2:11" x14ac:dyDescent="0.2">
      <c r="B2489" s="42"/>
      <c r="C2489" s="54"/>
      <c r="D2489" s="63"/>
      <c r="E2489"/>
      <c r="F2489" s="31"/>
      <c r="G2489" s="19"/>
      <c r="H2489" s="84"/>
      <c r="I2489"/>
      <c r="J2489"/>
      <c r="K2489"/>
    </row>
    <row r="2490" spans="2:11" x14ac:dyDescent="0.2">
      <c r="B2490" s="42"/>
      <c r="C2490" s="54"/>
      <c r="D2490" s="63"/>
      <c r="E2490"/>
      <c r="F2490" s="31"/>
      <c r="G2490" s="19"/>
      <c r="H2490" s="84"/>
      <c r="I2490"/>
      <c r="J2490"/>
      <c r="K2490"/>
    </row>
    <row r="2491" spans="2:11" x14ac:dyDescent="0.2">
      <c r="B2491" s="42"/>
      <c r="C2491" s="54"/>
      <c r="D2491" s="63"/>
      <c r="E2491"/>
      <c r="F2491" s="31"/>
      <c r="G2491" s="19"/>
      <c r="H2491" s="84"/>
      <c r="I2491"/>
      <c r="J2491"/>
      <c r="K2491"/>
    </row>
    <row r="2492" spans="2:11" x14ac:dyDescent="0.2">
      <c r="B2492" s="42"/>
      <c r="C2492" s="54"/>
      <c r="D2492" s="63"/>
      <c r="E2492"/>
      <c r="F2492" s="31"/>
      <c r="G2492" s="19"/>
      <c r="H2492" s="84"/>
      <c r="I2492"/>
      <c r="J2492"/>
      <c r="K2492"/>
    </row>
    <row r="2493" spans="2:11" x14ac:dyDescent="0.2">
      <c r="B2493" s="42"/>
      <c r="C2493" s="54"/>
      <c r="D2493" s="63"/>
      <c r="E2493"/>
      <c r="F2493" s="31"/>
      <c r="G2493" s="19"/>
      <c r="H2493" s="84"/>
      <c r="I2493"/>
      <c r="J2493"/>
      <c r="K2493"/>
    </row>
    <row r="2494" spans="2:11" x14ac:dyDescent="0.2">
      <c r="B2494" s="42"/>
      <c r="C2494" s="54"/>
      <c r="D2494" s="63"/>
      <c r="E2494"/>
      <c r="F2494" s="31"/>
      <c r="G2494" s="19"/>
      <c r="H2494" s="84"/>
      <c r="I2494"/>
      <c r="J2494"/>
      <c r="K2494"/>
    </row>
    <row r="2495" spans="2:11" x14ac:dyDescent="0.2">
      <c r="B2495" s="42"/>
      <c r="C2495" s="54"/>
      <c r="D2495" s="63"/>
      <c r="E2495"/>
      <c r="F2495" s="31"/>
      <c r="G2495" s="19"/>
      <c r="H2495" s="84"/>
      <c r="I2495"/>
      <c r="J2495"/>
      <c r="K2495"/>
    </row>
    <row r="2496" spans="2:11" x14ac:dyDescent="0.2">
      <c r="B2496" s="42"/>
      <c r="C2496" s="54"/>
      <c r="D2496" s="63"/>
      <c r="E2496"/>
      <c r="F2496" s="31"/>
      <c r="G2496" s="19"/>
      <c r="H2496" s="84"/>
      <c r="I2496"/>
      <c r="J2496"/>
      <c r="K2496"/>
    </row>
    <row r="2497" spans="2:11" x14ac:dyDescent="0.2">
      <c r="B2497" s="42"/>
      <c r="C2497" s="54"/>
      <c r="D2497" s="63"/>
      <c r="E2497"/>
      <c r="F2497" s="31"/>
      <c r="G2497" s="19"/>
      <c r="H2497" s="84"/>
      <c r="I2497"/>
      <c r="J2497"/>
      <c r="K2497"/>
    </row>
    <row r="2498" spans="2:11" x14ac:dyDescent="0.2">
      <c r="B2498" s="42"/>
      <c r="C2498" s="54"/>
      <c r="D2498" s="63"/>
      <c r="E2498"/>
      <c r="F2498" s="31"/>
      <c r="G2498" s="19"/>
      <c r="H2498" s="84"/>
      <c r="I2498"/>
      <c r="J2498"/>
      <c r="K2498"/>
    </row>
    <row r="2499" spans="2:11" x14ac:dyDescent="0.2">
      <c r="B2499" s="42"/>
      <c r="C2499" s="54"/>
      <c r="D2499" s="63"/>
      <c r="E2499"/>
      <c r="F2499" s="31"/>
      <c r="G2499" s="19"/>
      <c r="H2499" s="84"/>
      <c r="I2499"/>
      <c r="J2499"/>
      <c r="K2499"/>
    </row>
    <row r="2500" spans="2:11" x14ac:dyDescent="0.2">
      <c r="B2500" s="42"/>
      <c r="C2500" s="54"/>
      <c r="D2500" s="63"/>
      <c r="E2500"/>
      <c r="F2500" s="31"/>
      <c r="G2500" s="19"/>
      <c r="H2500" s="84"/>
      <c r="I2500"/>
      <c r="J2500"/>
      <c r="K2500"/>
    </row>
    <row r="2501" spans="2:11" x14ac:dyDescent="0.2">
      <c r="B2501" s="42"/>
      <c r="C2501" s="54"/>
      <c r="D2501" s="63"/>
      <c r="E2501"/>
      <c r="F2501" s="31"/>
      <c r="G2501" s="19"/>
      <c r="H2501" s="84"/>
      <c r="I2501"/>
      <c r="J2501"/>
      <c r="K2501"/>
    </row>
    <row r="2502" spans="2:11" x14ac:dyDescent="0.2">
      <c r="B2502" s="42"/>
      <c r="C2502" s="54"/>
      <c r="D2502" s="63"/>
      <c r="E2502"/>
      <c r="F2502" s="31"/>
      <c r="G2502" s="19"/>
      <c r="H2502" s="84"/>
      <c r="I2502"/>
      <c r="J2502"/>
      <c r="K2502"/>
    </row>
    <row r="2503" spans="2:11" x14ac:dyDescent="0.2">
      <c r="B2503" s="42"/>
      <c r="C2503" s="54"/>
      <c r="D2503" s="63"/>
      <c r="E2503"/>
      <c r="F2503" s="31"/>
      <c r="G2503" s="19"/>
      <c r="H2503" s="84"/>
      <c r="I2503"/>
      <c r="J2503"/>
      <c r="K2503"/>
    </row>
    <row r="2504" spans="2:11" x14ac:dyDescent="0.2">
      <c r="B2504" s="42"/>
      <c r="C2504" s="54"/>
      <c r="D2504" s="63"/>
      <c r="E2504"/>
      <c r="F2504" s="31"/>
      <c r="G2504" s="19"/>
      <c r="H2504" s="84"/>
      <c r="I2504"/>
      <c r="J2504"/>
      <c r="K2504"/>
    </row>
    <row r="2505" spans="2:11" x14ac:dyDescent="0.2">
      <c r="B2505" s="42"/>
      <c r="C2505" s="54"/>
      <c r="D2505" s="63"/>
      <c r="E2505"/>
      <c r="F2505" s="31"/>
      <c r="G2505" s="19"/>
      <c r="H2505" s="84"/>
      <c r="I2505"/>
      <c r="J2505"/>
      <c r="K2505"/>
    </row>
    <row r="2506" spans="2:11" x14ac:dyDescent="0.2">
      <c r="B2506" s="42"/>
      <c r="C2506" s="54"/>
      <c r="D2506" s="63"/>
      <c r="E2506"/>
      <c r="F2506" s="31"/>
      <c r="G2506" s="19"/>
      <c r="H2506" s="84"/>
      <c r="I2506"/>
      <c r="J2506"/>
      <c r="K2506"/>
    </row>
    <row r="2507" spans="2:11" x14ac:dyDescent="0.2">
      <c r="B2507" s="42"/>
      <c r="C2507" s="54"/>
      <c r="D2507" s="63"/>
      <c r="E2507"/>
      <c r="F2507" s="31"/>
      <c r="G2507" s="19"/>
      <c r="H2507" s="84"/>
      <c r="I2507"/>
      <c r="J2507"/>
      <c r="K2507"/>
    </row>
    <row r="2508" spans="2:11" x14ac:dyDescent="0.2">
      <c r="B2508" s="42"/>
      <c r="C2508" s="54"/>
      <c r="D2508" s="63"/>
      <c r="E2508"/>
      <c r="F2508" s="31"/>
      <c r="G2508" s="19"/>
      <c r="H2508" s="84"/>
      <c r="I2508"/>
      <c r="J2508"/>
      <c r="K2508"/>
    </row>
    <row r="2509" spans="2:11" x14ac:dyDescent="0.2">
      <c r="B2509" s="42"/>
      <c r="C2509" s="54"/>
      <c r="D2509" s="63"/>
      <c r="E2509"/>
      <c r="F2509" s="31"/>
      <c r="G2509" s="19"/>
      <c r="H2509" s="84"/>
      <c r="I2509"/>
      <c r="J2509"/>
      <c r="K2509"/>
    </row>
    <row r="2510" spans="2:11" x14ac:dyDescent="0.2">
      <c r="B2510" s="42"/>
      <c r="C2510" s="54"/>
      <c r="D2510" s="63"/>
      <c r="E2510"/>
      <c r="F2510" s="31"/>
      <c r="G2510" s="19"/>
      <c r="H2510" s="84"/>
      <c r="I2510"/>
      <c r="J2510"/>
      <c r="K2510"/>
    </row>
    <row r="2511" spans="2:11" x14ac:dyDescent="0.2">
      <c r="B2511" s="42"/>
      <c r="C2511" s="54"/>
      <c r="D2511" s="63"/>
      <c r="E2511"/>
      <c r="F2511" s="31"/>
      <c r="G2511" s="19"/>
      <c r="H2511" s="84"/>
      <c r="I2511"/>
      <c r="J2511"/>
      <c r="K2511"/>
    </row>
    <row r="2512" spans="2:11" x14ac:dyDescent="0.2">
      <c r="B2512" s="42"/>
      <c r="C2512" s="54"/>
      <c r="D2512" s="63"/>
      <c r="E2512"/>
      <c r="F2512" s="31"/>
      <c r="G2512" s="19"/>
      <c r="H2512" s="84"/>
      <c r="I2512"/>
      <c r="J2512"/>
      <c r="K2512"/>
    </row>
    <row r="2513" spans="2:11" x14ac:dyDescent="0.2">
      <c r="B2513" s="42"/>
      <c r="C2513" s="54"/>
      <c r="D2513" s="63"/>
      <c r="E2513"/>
      <c r="F2513" s="31"/>
      <c r="G2513" s="19"/>
      <c r="H2513" s="84"/>
      <c r="I2513"/>
      <c r="J2513"/>
      <c r="K2513"/>
    </row>
    <row r="2514" spans="2:11" x14ac:dyDescent="0.2">
      <c r="B2514" s="42"/>
      <c r="C2514" s="54"/>
      <c r="D2514" s="63"/>
      <c r="E2514"/>
      <c r="F2514" s="31"/>
      <c r="G2514" s="19"/>
      <c r="H2514" s="84"/>
      <c r="I2514"/>
      <c r="J2514"/>
      <c r="K2514"/>
    </row>
    <row r="2515" spans="2:11" x14ac:dyDescent="0.2">
      <c r="B2515" s="42"/>
      <c r="C2515" s="54"/>
      <c r="D2515" s="63"/>
      <c r="E2515"/>
      <c r="F2515" s="31"/>
      <c r="G2515" s="19"/>
      <c r="H2515" s="84"/>
      <c r="I2515"/>
      <c r="J2515"/>
      <c r="K2515"/>
    </row>
    <row r="2516" spans="2:11" x14ac:dyDescent="0.2">
      <c r="B2516" s="42"/>
      <c r="C2516" s="54"/>
      <c r="D2516" s="63"/>
      <c r="E2516"/>
      <c r="F2516" s="31"/>
      <c r="G2516" s="19"/>
      <c r="H2516" s="84"/>
      <c r="I2516"/>
      <c r="J2516"/>
      <c r="K2516"/>
    </row>
    <row r="2517" spans="2:11" x14ac:dyDescent="0.2">
      <c r="B2517" s="42"/>
      <c r="C2517" s="54"/>
      <c r="D2517" s="63"/>
      <c r="E2517"/>
      <c r="F2517" s="31"/>
      <c r="G2517" s="19"/>
      <c r="H2517" s="84"/>
      <c r="I2517"/>
      <c r="J2517"/>
      <c r="K2517"/>
    </row>
    <row r="2518" spans="2:11" x14ac:dyDescent="0.2">
      <c r="B2518" s="42"/>
      <c r="C2518" s="54"/>
      <c r="D2518" s="63"/>
      <c r="E2518"/>
      <c r="F2518" s="31"/>
      <c r="G2518" s="19"/>
      <c r="H2518" s="84"/>
      <c r="I2518"/>
      <c r="J2518"/>
      <c r="K2518"/>
    </row>
    <row r="2519" spans="2:11" x14ac:dyDescent="0.2">
      <c r="B2519" s="42"/>
      <c r="C2519" s="54"/>
      <c r="D2519" s="63"/>
      <c r="E2519"/>
      <c r="F2519" s="31"/>
      <c r="G2519" s="19"/>
      <c r="H2519" s="84"/>
      <c r="I2519"/>
      <c r="J2519"/>
      <c r="K2519"/>
    </row>
    <row r="2520" spans="2:11" x14ac:dyDescent="0.2">
      <c r="B2520" s="42"/>
      <c r="C2520" s="54"/>
      <c r="D2520" s="63"/>
      <c r="E2520"/>
      <c r="F2520" s="31"/>
      <c r="G2520" s="19"/>
      <c r="H2520" s="84"/>
      <c r="I2520"/>
      <c r="J2520"/>
      <c r="K2520"/>
    </row>
    <row r="2521" spans="2:11" x14ac:dyDescent="0.2">
      <c r="B2521" s="42"/>
      <c r="C2521" s="54"/>
      <c r="D2521" s="63"/>
      <c r="E2521"/>
      <c r="F2521" s="31"/>
      <c r="G2521" s="19"/>
      <c r="H2521" s="84"/>
      <c r="I2521"/>
      <c r="J2521"/>
      <c r="K2521"/>
    </row>
    <row r="2522" spans="2:11" x14ac:dyDescent="0.2">
      <c r="B2522" s="42"/>
      <c r="C2522" s="54"/>
      <c r="D2522" s="63"/>
      <c r="E2522"/>
      <c r="F2522" s="31"/>
      <c r="G2522" s="19"/>
      <c r="H2522" s="84"/>
      <c r="I2522"/>
      <c r="J2522"/>
      <c r="K2522"/>
    </row>
    <row r="2523" spans="2:11" x14ac:dyDescent="0.2">
      <c r="B2523" s="42"/>
      <c r="C2523" s="54"/>
      <c r="D2523" s="63"/>
      <c r="E2523"/>
      <c r="F2523" s="31"/>
      <c r="G2523" s="19"/>
      <c r="H2523" s="84"/>
      <c r="I2523"/>
      <c r="J2523"/>
      <c r="K2523"/>
    </row>
    <row r="2524" spans="2:11" x14ac:dyDescent="0.2">
      <c r="B2524" s="42"/>
      <c r="C2524" s="54"/>
      <c r="D2524" s="63"/>
      <c r="E2524"/>
      <c r="F2524" s="31"/>
      <c r="G2524" s="19"/>
      <c r="H2524" s="84"/>
      <c r="I2524"/>
      <c r="J2524"/>
      <c r="K2524"/>
    </row>
    <row r="2525" spans="2:11" x14ac:dyDescent="0.2">
      <c r="B2525" s="42"/>
      <c r="C2525" s="54"/>
      <c r="D2525" s="63"/>
      <c r="E2525"/>
      <c r="F2525" s="31"/>
      <c r="G2525" s="19"/>
      <c r="H2525" s="84"/>
      <c r="I2525"/>
      <c r="J2525"/>
      <c r="K2525"/>
    </row>
    <row r="2526" spans="2:11" x14ac:dyDescent="0.2">
      <c r="B2526" s="42"/>
      <c r="C2526" s="54"/>
      <c r="D2526" s="63"/>
      <c r="E2526"/>
      <c r="F2526" s="31"/>
      <c r="G2526" s="19"/>
      <c r="H2526" s="84"/>
      <c r="I2526"/>
      <c r="J2526"/>
      <c r="K2526"/>
    </row>
    <row r="2527" spans="2:11" x14ac:dyDescent="0.2">
      <c r="B2527" s="42"/>
      <c r="C2527" s="54"/>
      <c r="D2527" s="63"/>
      <c r="E2527"/>
      <c r="F2527" s="31"/>
      <c r="G2527" s="19"/>
      <c r="H2527" s="84"/>
      <c r="I2527"/>
      <c r="J2527"/>
      <c r="K2527"/>
    </row>
    <row r="2528" spans="2:11" x14ac:dyDescent="0.2">
      <c r="B2528" s="42"/>
      <c r="C2528" s="54"/>
      <c r="D2528" s="63"/>
      <c r="E2528"/>
      <c r="F2528" s="31"/>
      <c r="G2528" s="19"/>
      <c r="H2528" s="84"/>
      <c r="I2528"/>
      <c r="J2528"/>
      <c r="K2528"/>
    </row>
    <row r="2529" spans="2:11" x14ac:dyDescent="0.2">
      <c r="B2529" s="42"/>
      <c r="C2529" s="54"/>
      <c r="D2529" s="63"/>
      <c r="E2529"/>
      <c r="F2529" s="31"/>
      <c r="G2529" s="19"/>
      <c r="H2529" s="84"/>
      <c r="I2529"/>
      <c r="J2529"/>
      <c r="K2529"/>
    </row>
    <row r="2530" spans="2:11" x14ac:dyDescent="0.2">
      <c r="B2530" s="42"/>
      <c r="C2530" s="54"/>
      <c r="D2530" s="63"/>
      <c r="E2530"/>
      <c r="F2530" s="31"/>
      <c r="G2530" s="19"/>
      <c r="H2530" s="84"/>
      <c r="I2530"/>
      <c r="J2530"/>
      <c r="K2530"/>
    </row>
    <row r="2531" spans="2:11" x14ac:dyDescent="0.2">
      <c r="B2531" s="42"/>
      <c r="C2531" s="54"/>
      <c r="D2531" s="63"/>
      <c r="E2531"/>
      <c r="F2531" s="31"/>
      <c r="G2531" s="19"/>
      <c r="H2531" s="84"/>
      <c r="I2531"/>
      <c r="J2531"/>
      <c r="K2531"/>
    </row>
    <row r="2532" spans="2:11" x14ac:dyDescent="0.2">
      <c r="B2532" s="42"/>
      <c r="C2532" s="54"/>
      <c r="D2532" s="63"/>
      <c r="E2532"/>
      <c r="F2532" s="31"/>
      <c r="G2532" s="19"/>
      <c r="H2532" s="84"/>
      <c r="I2532"/>
      <c r="J2532"/>
      <c r="K2532"/>
    </row>
    <row r="2533" spans="2:11" x14ac:dyDescent="0.2">
      <c r="B2533" s="42"/>
      <c r="C2533" s="54"/>
      <c r="D2533" s="63"/>
      <c r="E2533"/>
      <c r="F2533" s="31"/>
      <c r="G2533" s="19"/>
      <c r="H2533" s="84"/>
      <c r="I2533"/>
      <c r="J2533"/>
      <c r="K2533"/>
    </row>
    <row r="2534" spans="2:11" x14ac:dyDescent="0.2">
      <c r="B2534" s="42"/>
      <c r="C2534" s="54"/>
      <c r="D2534" s="63"/>
      <c r="E2534"/>
      <c r="F2534" s="31"/>
      <c r="G2534" s="19"/>
      <c r="H2534" s="84"/>
      <c r="I2534"/>
      <c r="J2534"/>
      <c r="K2534"/>
    </row>
    <row r="2535" spans="2:11" x14ac:dyDescent="0.2">
      <c r="B2535" s="42"/>
      <c r="C2535" s="54"/>
      <c r="D2535" s="63"/>
      <c r="E2535"/>
      <c r="F2535" s="31"/>
      <c r="G2535" s="19"/>
      <c r="H2535" s="84"/>
      <c r="I2535"/>
      <c r="J2535"/>
      <c r="K2535"/>
    </row>
    <row r="2536" spans="2:11" x14ac:dyDescent="0.2">
      <c r="B2536" s="42"/>
      <c r="C2536" s="54"/>
      <c r="D2536" s="63"/>
      <c r="E2536"/>
      <c r="F2536" s="31"/>
      <c r="G2536" s="19"/>
      <c r="H2536" s="84"/>
      <c r="I2536"/>
      <c r="J2536"/>
      <c r="K2536"/>
    </row>
    <row r="2537" spans="2:11" x14ac:dyDescent="0.2">
      <c r="B2537" s="42"/>
      <c r="C2537" s="54"/>
      <c r="D2537" s="63"/>
      <c r="E2537"/>
      <c r="F2537" s="31"/>
      <c r="G2537" s="19"/>
      <c r="H2537" s="84"/>
      <c r="I2537"/>
      <c r="J2537"/>
      <c r="K2537"/>
    </row>
    <row r="2538" spans="2:11" x14ac:dyDescent="0.2">
      <c r="B2538" s="42"/>
      <c r="C2538" s="54"/>
      <c r="D2538" s="63"/>
      <c r="E2538"/>
      <c r="F2538" s="31"/>
      <c r="G2538" s="19"/>
      <c r="H2538" s="84"/>
      <c r="I2538"/>
      <c r="J2538"/>
      <c r="K2538"/>
    </row>
    <row r="2539" spans="2:11" x14ac:dyDescent="0.2">
      <c r="B2539" s="42"/>
      <c r="C2539" s="54"/>
      <c r="D2539" s="63"/>
      <c r="E2539"/>
      <c r="F2539" s="31"/>
      <c r="G2539" s="19"/>
      <c r="H2539" s="84"/>
      <c r="I2539"/>
      <c r="J2539"/>
      <c r="K2539"/>
    </row>
    <row r="2540" spans="2:11" x14ac:dyDescent="0.2">
      <c r="B2540" s="42"/>
      <c r="C2540" s="54"/>
      <c r="D2540" s="63"/>
      <c r="E2540"/>
      <c r="F2540" s="31"/>
      <c r="G2540" s="19"/>
      <c r="H2540" s="84"/>
      <c r="I2540"/>
      <c r="J2540"/>
      <c r="K2540"/>
    </row>
    <row r="2541" spans="2:11" x14ac:dyDescent="0.2">
      <c r="B2541" s="42"/>
      <c r="C2541" s="54"/>
      <c r="D2541" s="63"/>
      <c r="E2541"/>
      <c r="F2541" s="31"/>
      <c r="G2541" s="19"/>
      <c r="H2541" s="84"/>
      <c r="I2541"/>
      <c r="J2541"/>
      <c r="K2541"/>
    </row>
    <row r="2542" spans="2:11" x14ac:dyDescent="0.2">
      <c r="B2542" s="42"/>
      <c r="C2542" s="54"/>
      <c r="D2542" s="63"/>
      <c r="E2542"/>
      <c r="F2542" s="31"/>
      <c r="G2542" s="19"/>
      <c r="H2542" s="84"/>
      <c r="I2542"/>
      <c r="J2542"/>
      <c r="K2542"/>
    </row>
    <row r="2543" spans="2:11" x14ac:dyDescent="0.2">
      <c r="B2543" s="42"/>
      <c r="C2543" s="54"/>
      <c r="D2543" s="63"/>
      <c r="E2543"/>
      <c r="F2543" s="31"/>
      <c r="G2543" s="19"/>
      <c r="H2543" s="84"/>
      <c r="I2543"/>
      <c r="J2543"/>
      <c r="K2543"/>
    </row>
    <row r="2544" spans="2:11" x14ac:dyDescent="0.2">
      <c r="B2544" s="42"/>
      <c r="C2544" s="54"/>
      <c r="D2544" s="63"/>
      <c r="E2544"/>
      <c r="F2544" s="31"/>
      <c r="G2544" s="19"/>
      <c r="H2544" s="84"/>
      <c r="I2544"/>
      <c r="J2544"/>
      <c r="K2544"/>
    </row>
    <row r="2545" spans="2:11" x14ac:dyDescent="0.2">
      <c r="B2545" s="42"/>
      <c r="C2545" s="54"/>
      <c r="D2545" s="63"/>
      <c r="E2545"/>
      <c r="F2545" s="31"/>
      <c r="G2545" s="19"/>
      <c r="H2545" s="84"/>
      <c r="I2545"/>
      <c r="J2545"/>
      <c r="K2545"/>
    </row>
    <row r="2546" spans="2:11" x14ac:dyDescent="0.2">
      <c r="B2546" s="42"/>
      <c r="C2546" s="54"/>
      <c r="D2546" s="63"/>
      <c r="E2546"/>
      <c r="F2546" s="31"/>
      <c r="G2546" s="19"/>
      <c r="H2546" s="84"/>
      <c r="I2546"/>
      <c r="J2546"/>
      <c r="K2546"/>
    </row>
    <row r="2547" spans="2:11" x14ac:dyDescent="0.2">
      <c r="B2547" s="42"/>
      <c r="C2547" s="54"/>
      <c r="D2547" s="63"/>
      <c r="E2547"/>
      <c r="F2547" s="31"/>
      <c r="G2547" s="19"/>
      <c r="H2547" s="84"/>
      <c r="I2547"/>
      <c r="J2547"/>
      <c r="K2547"/>
    </row>
    <row r="2548" spans="2:11" x14ac:dyDescent="0.2">
      <c r="B2548" s="42"/>
      <c r="C2548" s="54"/>
      <c r="D2548" s="63"/>
      <c r="E2548"/>
      <c r="F2548" s="31"/>
      <c r="G2548" s="19"/>
      <c r="H2548" s="84"/>
      <c r="I2548"/>
      <c r="J2548"/>
      <c r="K2548"/>
    </row>
    <row r="2549" spans="2:11" x14ac:dyDescent="0.2">
      <c r="B2549" s="42"/>
      <c r="C2549" s="54"/>
      <c r="D2549" s="63"/>
      <c r="E2549"/>
      <c r="F2549" s="31"/>
      <c r="G2549" s="19"/>
      <c r="H2549" s="84"/>
      <c r="I2549"/>
      <c r="J2549"/>
      <c r="K2549"/>
    </row>
    <row r="2550" spans="2:11" x14ac:dyDescent="0.2">
      <c r="B2550" s="42"/>
      <c r="C2550" s="54"/>
      <c r="D2550" s="63"/>
      <c r="E2550"/>
      <c r="F2550" s="31"/>
      <c r="G2550" s="19"/>
      <c r="H2550" s="84"/>
      <c r="I2550"/>
      <c r="J2550"/>
      <c r="K2550"/>
    </row>
    <row r="2551" spans="2:11" x14ac:dyDescent="0.2">
      <c r="B2551" s="42"/>
      <c r="C2551" s="54"/>
      <c r="D2551" s="63"/>
      <c r="E2551"/>
      <c r="F2551" s="31"/>
      <c r="G2551" s="19"/>
      <c r="H2551" s="84"/>
      <c r="I2551"/>
      <c r="J2551"/>
      <c r="K2551"/>
    </row>
    <row r="2552" spans="2:11" x14ac:dyDescent="0.2">
      <c r="B2552" s="42"/>
      <c r="C2552" s="54"/>
      <c r="D2552" s="63"/>
      <c r="E2552"/>
      <c r="F2552" s="31"/>
      <c r="G2552" s="19"/>
      <c r="H2552" s="84"/>
      <c r="I2552"/>
      <c r="J2552"/>
      <c r="K2552"/>
    </row>
    <row r="2553" spans="2:11" x14ac:dyDescent="0.2">
      <c r="B2553" s="42"/>
      <c r="C2553" s="54"/>
      <c r="D2553" s="63"/>
      <c r="E2553"/>
      <c r="F2553" s="31"/>
      <c r="G2553" s="19"/>
      <c r="H2553" s="84"/>
      <c r="I2553"/>
      <c r="J2553"/>
      <c r="K2553"/>
    </row>
    <row r="2554" spans="2:11" x14ac:dyDescent="0.2">
      <c r="B2554" s="42"/>
      <c r="C2554" s="54"/>
      <c r="D2554" s="63"/>
      <c r="E2554"/>
      <c r="F2554" s="31"/>
      <c r="G2554" s="19"/>
      <c r="H2554" s="84"/>
      <c r="I2554"/>
      <c r="J2554"/>
      <c r="K2554"/>
    </row>
    <row r="2555" spans="2:11" x14ac:dyDescent="0.2">
      <c r="B2555" s="42"/>
      <c r="C2555" s="54"/>
      <c r="D2555" s="63"/>
      <c r="E2555"/>
      <c r="F2555" s="31"/>
      <c r="G2555" s="19"/>
      <c r="H2555" s="84"/>
      <c r="I2555"/>
      <c r="J2555"/>
      <c r="K2555"/>
    </row>
    <row r="2556" spans="2:11" x14ac:dyDescent="0.2">
      <c r="B2556" s="42"/>
      <c r="C2556" s="54"/>
      <c r="D2556" s="63"/>
      <c r="E2556"/>
      <c r="F2556" s="31"/>
      <c r="G2556" s="19"/>
      <c r="H2556" s="84"/>
      <c r="I2556"/>
      <c r="J2556"/>
      <c r="K2556"/>
    </row>
    <row r="2557" spans="2:11" x14ac:dyDescent="0.2">
      <c r="B2557" s="42"/>
      <c r="C2557" s="54"/>
      <c r="D2557" s="63"/>
      <c r="E2557"/>
      <c r="F2557" s="31"/>
      <c r="G2557" s="19"/>
      <c r="H2557" s="84"/>
      <c r="I2557"/>
      <c r="J2557"/>
      <c r="K2557"/>
    </row>
    <row r="2558" spans="2:11" x14ac:dyDescent="0.2">
      <c r="B2558" s="42"/>
      <c r="C2558" s="54"/>
      <c r="D2558" s="63"/>
      <c r="E2558"/>
      <c r="F2558" s="31"/>
      <c r="G2558" s="19"/>
      <c r="H2558" s="84"/>
      <c r="I2558"/>
      <c r="J2558"/>
      <c r="K2558"/>
    </row>
    <row r="2559" spans="2:11" x14ac:dyDescent="0.2">
      <c r="B2559" s="42"/>
      <c r="C2559" s="54"/>
      <c r="D2559" s="63"/>
      <c r="E2559"/>
      <c r="F2559" s="31"/>
      <c r="G2559" s="19"/>
      <c r="H2559" s="84"/>
      <c r="I2559"/>
      <c r="J2559"/>
      <c r="K2559"/>
    </row>
    <row r="2560" spans="2:11" x14ac:dyDescent="0.2">
      <c r="B2560" s="42"/>
      <c r="C2560" s="54"/>
      <c r="D2560" s="63"/>
      <c r="E2560"/>
      <c r="F2560" s="31"/>
      <c r="G2560" s="19"/>
      <c r="H2560" s="84"/>
      <c r="I2560"/>
      <c r="J2560"/>
      <c r="K2560"/>
    </row>
    <row r="2561" spans="2:11" x14ac:dyDescent="0.2">
      <c r="B2561" s="42"/>
      <c r="C2561" s="54"/>
      <c r="D2561" s="63"/>
      <c r="E2561"/>
      <c r="F2561" s="31"/>
      <c r="G2561" s="19"/>
      <c r="H2561" s="84"/>
      <c r="I2561"/>
      <c r="J2561"/>
      <c r="K2561"/>
    </row>
    <row r="2562" spans="2:11" x14ac:dyDescent="0.2">
      <c r="B2562" s="42"/>
      <c r="C2562" s="54"/>
      <c r="D2562" s="63"/>
      <c r="E2562"/>
      <c r="F2562" s="31"/>
      <c r="G2562" s="19"/>
      <c r="H2562" s="84"/>
      <c r="I2562"/>
      <c r="J2562"/>
      <c r="K2562"/>
    </row>
    <row r="2563" spans="2:11" x14ac:dyDescent="0.2">
      <c r="B2563" s="42"/>
      <c r="C2563" s="54"/>
      <c r="D2563" s="63"/>
      <c r="E2563"/>
      <c r="F2563" s="31"/>
      <c r="G2563" s="19"/>
      <c r="H2563" s="84"/>
      <c r="I2563"/>
      <c r="J2563"/>
      <c r="K2563"/>
    </row>
    <row r="2564" spans="2:11" x14ac:dyDescent="0.2">
      <c r="B2564" s="42"/>
      <c r="C2564" s="54"/>
      <c r="D2564" s="63"/>
      <c r="E2564"/>
      <c r="F2564" s="31"/>
      <c r="G2564" s="19"/>
      <c r="H2564" s="84"/>
      <c r="I2564"/>
      <c r="J2564"/>
      <c r="K2564"/>
    </row>
    <row r="2565" spans="2:11" x14ac:dyDescent="0.2">
      <c r="B2565" s="42"/>
      <c r="C2565" s="54"/>
      <c r="D2565" s="63"/>
      <c r="E2565"/>
      <c r="F2565" s="31"/>
      <c r="G2565" s="19"/>
      <c r="H2565" s="84"/>
      <c r="I2565"/>
      <c r="J2565"/>
      <c r="K2565"/>
    </row>
    <row r="2566" spans="2:11" x14ac:dyDescent="0.2">
      <c r="B2566" s="42"/>
      <c r="C2566" s="54"/>
      <c r="D2566" s="63"/>
      <c r="E2566"/>
      <c r="F2566" s="31"/>
      <c r="G2566" s="19"/>
      <c r="H2566" s="84"/>
      <c r="I2566"/>
      <c r="J2566"/>
      <c r="K2566"/>
    </row>
    <row r="2567" spans="2:11" x14ac:dyDescent="0.2">
      <c r="B2567" s="42"/>
      <c r="C2567" s="54"/>
      <c r="D2567" s="63"/>
      <c r="E2567"/>
      <c r="F2567" s="31"/>
      <c r="G2567" s="19"/>
      <c r="H2567" s="84"/>
      <c r="I2567"/>
      <c r="J2567"/>
      <c r="K2567"/>
    </row>
    <row r="2568" spans="2:11" x14ac:dyDescent="0.2">
      <c r="B2568" s="42"/>
      <c r="C2568" s="54"/>
      <c r="D2568" s="63"/>
      <c r="E2568"/>
      <c r="F2568" s="31"/>
      <c r="G2568" s="19"/>
      <c r="H2568" s="84"/>
      <c r="I2568"/>
      <c r="J2568"/>
      <c r="K2568"/>
    </row>
    <row r="2569" spans="2:11" x14ac:dyDescent="0.2">
      <c r="B2569" s="42"/>
      <c r="C2569" s="54"/>
      <c r="D2569" s="63"/>
      <c r="E2569"/>
      <c r="F2569" s="31"/>
      <c r="G2569" s="19"/>
      <c r="H2569" s="84"/>
      <c r="I2569"/>
      <c r="J2569"/>
      <c r="K2569"/>
    </row>
    <row r="2570" spans="2:11" x14ac:dyDescent="0.2">
      <c r="B2570" s="42"/>
      <c r="C2570" s="54"/>
      <c r="D2570" s="63"/>
      <c r="E2570"/>
      <c r="F2570" s="31"/>
      <c r="G2570" s="19"/>
      <c r="H2570" s="84"/>
      <c r="I2570"/>
      <c r="J2570"/>
      <c r="K2570"/>
    </row>
    <row r="2571" spans="2:11" x14ac:dyDescent="0.2">
      <c r="B2571" s="42"/>
      <c r="C2571" s="54"/>
      <c r="D2571" s="63"/>
      <c r="E2571"/>
      <c r="F2571" s="31"/>
      <c r="G2571" s="19"/>
      <c r="H2571" s="84"/>
      <c r="I2571"/>
      <c r="J2571"/>
      <c r="K2571"/>
    </row>
    <row r="2572" spans="2:11" x14ac:dyDescent="0.2">
      <c r="B2572" s="42"/>
      <c r="C2572" s="54"/>
      <c r="D2572" s="63"/>
      <c r="E2572"/>
      <c r="F2572" s="31"/>
      <c r="G2572" s="19"/>
      <c r="H2572" s="84"/>
      <c r="I2572"/>
      <c r="J2572"/>
      <c r="K2572"/>
    </row>
    <row r="2573" spans="2:11" x14ac:dyDescent="0.2">
      <c r="B2573" s="42"/>
      <c r="C2573" s="54"/>
      <c r="D2573" s="63"/>
      <c r="E2573"/>
      <c r="F2573" s="31"/>
      <c r="G2573" s="19"/>
      <c r="H2573" s="84"/>
      <c r="I2573"/>
      <c r="J2573"/>
      <c r="K2573"/>
    </row>
    <row r="2574" spans="2:11" x14ac:dyDescent="0.2">
      <c r="B2574" s="42"/>
      <c r="C2574" s="54"/>
      <c r="D2574" s="63"/>
      <c r="E2574"/>
      <c r="F2574" s="31"/>
      <c r="G2574" s="19"/>
      <c r="H2574" s="84"/>
      <c r="I2574"/>
      <c r="J2574"/>
      <c r="K2574"/>
    </row>
    <row r="2575" spans="2:11" x14ac:dyDescent="0.2">
      <c r="B2575" s="42"/>
      <c r="C2575" s="54"/>
      <c r="D2575" s="63"/>
      <c r="E2575"/>
      <c r="F2575" s="31"/>
      <c r="G2575" s="19"/>
      <c r="H2575" s="84"/>
      <c r="I2575"/>
      <c r="J2575"/>
      <c r="K2575"/>
    </row>
    <row r="2576" spans="2:11" x14ac:dyDescent="0.2">
      <c r="B2576" s="42"/>
      <c r="C2576" s="54"/>
      <c r="D2576" s="63"/>
      <c r="E2576"/>
      <c r="F2576" s="31"/>
      <c r="G2576" s="19"/>
      <c r="H2576" s="84"/>
      <c r="I2576"/>
      <c r="J2576"/>
      <c r="K2576"/>
    </row>
    <row r="2577" spans="2:11" x14ac:dyDescent="0.2">
      <c r="B2577" s="42"/>
      <c r="C2577" s="54"/>
      <c r="D2577" s="63"/>
      <c r="E2577"/>
      <c r="F2577" s="31"/>
      <c r="G2577" s="19"/>
      <c r="H2577" s="84"/>
      <c r="I2577"/>
      <c r="J2577"/>
      <c r="K2577"/>
    </row>
    <row r="2578" spans="2:11" x14ac:dyDescent="0.2">
      <c r="B2578" s="42"/>
      <c r="C2578" s="54"/>
      <c r="D2578" s="63"/>
      <c r="E2578"/>
      <c r="F2578" s="31"/>
      <c r="G2578" s="19"/>
      <c r="H2578" s="84"/>
      <c r="I2578"/>
      <c r="J2578"/>
      <c r="K2578"/>
    </row>
    <row r="2579" spans="2:11" x14ac:dyDescent="0.2">
      <c r="B2579" s="42"/>
      <c r="C2579" s="54"/>
      <c r="D2579" s="63"/>
      <c r="E2579"/>
      <c r="F2579" s="31"/>
      <c r="G2579" s="19"/>
      <c r="H2579" s="84"/>
      <c r="I2579"/>
      <c r="J2579"/>
      <c r="K2579"/>
    </row>
    <row r="2580" spans="2:11" x14ac:dyDescent="0.2">
      <c r="B2580" s="42"/>
      <c r="C2580" s="54"/>
      <c r="D2580" s="63"/>
      <c r="E2580"/>
      <c r="F2580" s="31"/>
      <c r="G2580" s="19"/>
      <c r="H2580" s="84"/>
      <c r="I2580"/>
      <c r="J2580"/>
      <c r="K2580"/>
    </row>
    <row r="2581" spans="2:11" x14ac:dyDescent="0.2">
      <c r="B2581" s="42"/>
      <c r="C2581" s="54"/>
      <c r="D2581" s="63"/>
      <c r="E2581"/>
      <c r="F2581" s="31"/>
      <c r="G2581" s="19"/>
      <c r="H2581" s="84"/>
      <c r="I2581"/>
      <c r="J2581"/>
      <c r="K2581"/>
    </row>
    <row r="2582" spans="2:11" x14ac:dyDescent="0.2">
      <c r="B2582" s="42"/>
      <c r="C2582" s="54"/>
      <c r="D2582" s="63"/>
      <c r="E2582"/>
      <c r="F2582" s="31"/>
      <c r="G2582" s="19"/>
      <c r="H2582" s="84"/>
      <c r="I2582"/>
      <c r="J2582"/>
      <c r="K2582"/>
    </row>
    <row r="2583" spans="2:11" x14ac:dyDescent="0.2">
      <c r="B2583" s="42"/>
      <c r="C2583" s="54"/>
      <c r="D2583" s="63"/>
      <c r="E2583"/>
      <c r="F2583" s="31"/>
      <c r="G2583" s="19"/>
      <c r="H2583" s="84"/>
      <c r="I2583"/>
      <c r="J2583"/>
      <c r="K2583"/>
    </row>
    <row r="2584" spans="2:11" x14ac:dyDescent="0.2">
      <c r="B2584" s="42"/>
      <c r="C2584" s="54"/>
      <c r="D2584" s="63"/>
      <c r="E2584"/>
      <c r="F2584" s="31"/>
      <c r="G2584" s="19"/>
      <c r="H2584" s="84"/>
      <c r="I2584"/>
      <c r="J2584"/>
      <c r="K2584"/>
    </row>
    <row r="2585" spans="2:11" x14ac:dyDescent="0.2">
      <c r="B2585" s="42"/>
      <c r="C2585" s="54"/>
      <c r="D2585" s="63"/>
      <c r="E2585"/>
      <c r="F2585" s="31"/>
      <c r="G2585" s="19"/>
      <c r="H2585" s="84"/>
      <c r="I2585"/>
      <c r="J2585"/>
      <c r="K2585"/>
    </row>
    <row r="2586" spans="2:11" x14ac:dyDescent="0.2">
      <c r="B2586" s="42"/>
      <c r="C2586" s="54"/>
      <c r="D2586" s="63"/>
      <c r="E2586"/>
      <c r="F2586" s="31"/>
      <c r="G2586" s="19"/>
      <c r="H2586" s="84"/>
      <c r="I2586"/>
      <c r="J2586"/>
      <c r="K2586"/>
    </row>
    <row r="2587" spans="2:11" x14ac:dyDescent="0.2">
      <c r="B2587" s="42"/>
      <c r="C2587" s="54"/>
      <c r="D2587" s="63"/>
      <c r="E2587"/>
      <c r="F2587" s="31"/>
      <c r="G2587" s="19"/>
      <c r="H2587" s="84"/>
      <c r="I2587"/>
      <c r="J2587"/>
      <c r="K2587"/>
    </row>
    <row r="2588" spans="2:11" x14ac:dyDescent="0.2">
      <c r="B2588" s="42"/>
      <c r="C2588" s="54"/>
      <c r="D2588" s="63"/>
      <c r="E2588"/>
      <c r="F2588" s="31"/>
      <c r="G2588" s="19"/>
      <c r="H2588" s="84"/>
      <c r="I2588"/>
      <c r="J2588"/>
      <c r="K2588"/>
    </row>
    <row r="2589" spans="2:11" x14ac:dyDescent="0.2">
      <c r="B2589" s="42"/>
      <c r="C2589" s="54"/>
      <c r="D2589" s="63"/>
      <c r="E2589"/>
      <c r="F2589" s="31"/>
      <c r="G2589" s="19"/>
      <c r="H2589" s="84"/>
      <c r="I2589"/>
      <c r="J2589"/>
      <c r="K2589"/>
    </row>
    <row r="2590" spans="2:11" x14ac:dyDescent="0.2">
      <c r="B2590" s="42"/>
      <c r="C2590" s="54"/>
      <c r="D2590" s="63"/>
      <c r="E2590"/>
      <c r="F2590" s="31"/>
      <c r="G2590" s="19"/>
      <c r="H2590" s="84"/>
      <c r="I2590"/>
      <c r="J2590"/>
      <c r="K2590"/>
    </row>
    <row r="2591" spans="2:11" x14ac:dyDescent="0.2">
      <c r="B2591" s="42"/>
      <c r="C2591" s="54"/>
      <c r="D2591" s="63"/>
      <c r="E2591"/>
      <c r="F2591" s="31"/>
      <c r="G2591" s="19"/>
      <c r="H2591" s="84"/>
      <c r="I2591"/>
      <c r="J2591"/>
      <c r="K2591"/>
    </row>
    <row r="2592" spans="2:11" x14ac:dyDescent="0.2">
      <c r="B2592" s="42"/>
      <c r="C2592" s="54"/>
      <c r="D2592" s="63"/>
      <c r="E2592"/>
      <c r="F2592" s="31"/>
      <c r="G2592" s="19"/>
      <c r="H2592" s="84"/>
      <c r="I2592"/>
      <c r="J2592"/>
      <c r="K2592"/>
    </row>
    <row r="2593" spans="2:11" x14ac:dyDescent="0.2">
      <c r="B2593" s="42"/>
      <c r="C2593" s="54"/>
      <c r="D2593" s="63"/>
      <c r="E2593"/>
      <c r="F2593" s="31"/>
      <c r="G2593" s="19"/>
      <c r="H2593" s="84"/>
      <c r="I2593"/>
      <c r="J2593"/>
      <c r="K2593"/>
    </row>
    <row r="2594" spans="2:11" x14ac:dyDescent="0.2">
      <c r="B2594" s="42"/>
      <c r="C2594" s="54"/>
      <c r="D2594" s="63"/>
      <c r="E2594"/>
      <c r="F2594" s="31"/>
      <c r="G2594" s="19"/>
      <c r="H2594" s="84"/>
      <c r="I2594"/>
      <c r="J2594"/>
      <c r="K2594"/>
    </row>
    <row r="2595" spans="2:11" x14ac:dyDescent="0.2">
      <c r="B2595" s="42"/>
      <c r="C2595" s="54"/>
      <c r="D2595" s="63"/>
      <c r="E2595"/>
      <c r="F2595" s="31"/>
      <c r="G2595" s="19"/>
      <c r="H2595" s="84"/>
      <c r="I2595"/>
      <c r="J2595"/>
      <c r="K2595"/>
    </row>
    <row r="2596" spans="2:11" x14ac:dyDescent="0.2">
      <c r="B2596" s="42"/>
      <c r="C2596" s="54"/>
      <c r="D2596" s="63"/>
      <c r="E2596"/>
      <c r="F2596" s="31"/>
      <c r="G2596" s="19"/>
      <c r="H2596" s="84"/>
      <c r="I2596"/>
      <c r="J2596"/>
      <c r="K2596"/>
    </row>
    <row r="2597" spans="2:11" x14ac:dyDescent="0.2">
      <c r="B2597" s="42"/>
      <c r="C2597" s="54"/>
      <c r="D2597" s="63"/>
      <c r="E2597"/>
      <c r="F2597" s="31"/>
      <c r="G2597" s="19"/>
      <c r="H2597" s="84"/>
      <c r="I2597"/>
      <c r="J2597"/>
      <c r="K2597"/>
    </row>
    <row r="2598" spans="2:11" x14ac:dyDescent="0.2">
      <c r="B2598" s="42"/>
      <c r="C2598" s="54"/>
      <c r="D2598" s="63"/>
      <c r="E2598"/>
      <c r="F2598" s="31"/>
      <c r="G2598" s="19"/>
      <c r="H2598" s="84"/>
      <c r="I2598"/>
      <c r="J2598"/>
      <c r="K2598"/>
    </row>
    <row r="2599" spans="2:11" x14ac:dyDescent="0.2">
      <c r="B2599" s="42"/>
      <c r="C2599" s="54"/>
      <c r="D2599" s="63"/>
      <c r="E2599"/>
      <c r="F2599" s="31"/>
      <c r="G2599" s="19"/>
      <c r="H2599" s="84"/>
      <c r="I2599"/>
      <c r="J2599"/>
      <c r="K2599"/>
    </row>
    <row r="2600" spans="2:11" x14ac:dyDescent="0.2">
      <c r="B2600" s="42"/>
      <c r="C2600" s="54"/>
      <c r="D2600" s="63"/>
      <c r="E2600"/>
      <c r="F2600" s="31"/>
      <c r="G2600" s="19"/>
      <c r="H2600" s="84"/>
      <c r="I2600"/>
      <c r="J2600"/>
      <c r="K2600"/>
    </row>
    <row r="2601" spans="2:11" x14ac:dyDescent="0.2">
      <c r="B2601" s="42"/>
      <c r="C2601" s="54"/>
      <c r="D2601" s="63"/>
      <c r="E2601"/>
      <c r="F2601" s="31"/>
      <c r="G2601" s="19"/>
      <c r="H2601" s="84"/>
      <c r="I2601"/>
      <c r="J2601"/>
      <c r="K2601"/>
    </row>
    <row r="2602" spans="2:11" x14ac:dyDescent="0.2">
      <c r="B2602" s="42"/>
      <c r="C2602" s="54"/>
      <c r="D2602" s="63"/>
      <c r="E2602"/>
      <c r="F2602" s="31"/>
      <c r="G2602" s="19"/>
      <c r="H2602" s="84"/>
      <c r="I2602"/>
      <c r="J2602"/>
      <c r="K2602"/>
    </row>
    <row r="2603" spans="2:11" x14ac:dyDescent="0.2">
      <c r="B2603" s="42"/>
      <c r="C2603" s="54"/>
      <c r="D2603" s="63"/>
      <c r="E2603"/>
      <c r="F2603" s="31"/>
      <c r="G2603" s="19"/>
      <c r="H2603" s="84"/>
      <c r="I2603"/>
      <c r="J2603"/>
      <c r="K2603"/>
    </row>
    <row r="2604" spans="2:11" x14ac:dyDescent="0.2">
      <c r="B2604" s="42"/>
      <c r="C2604" s="54"/>
      <c r="D2604" s="63"/>
      <c r="E2604"/>
      <c r="F2604" s="31"/>
      <c r="G2604" s="19"/>
      <c r="H2604" s="84"/>
      <c r="I2604"/>
      <c r="J2604"/>
      <c r="K2604"/>
    </row>
    <row r="2605" spans="2:11" x14ac:dyDescent="0.2">
      <c r="B2605" s="42"/>
      <c r="C2605" s="54"/>
      <c r="D2605" s="63"/>
      <c r="E2605"/>
      <c r="F2605" s="31"/>
      <c r="G2605" s="19"/>
      <c r="H2605" s="84"/>
      <c r="I2605"/>
      <c r="J2605"/>
      <c r="K2605"/>
    </row>
    <row r="2606" spans="2:11" x14ac:dyDescent="0.2">
      <c r="B2606" s="42"/>
      <c r="C2606" s="54"/>
      <c r="D2606" s="63"/>
      <c r="E2606"/>
      <c r="F2606" s="31"/>
      <c r="G2606" s="19"/>
      <c r="H2606" s="84"/>
      <c r="I2606"/>
      <c r="J2606"/>
      <c r="K2606"/>
    </row>
    <row r="2607" spans="2:11" x14ac:dyDescent="0.2">
      <c r="B2607" s="42"/>
      <c r="C2607" s="54"/>
      <c r="D2607" s="63"/>
      <c r="E2607"/>
      <c r="F2607" s="31"/>
      <c r="G2607" s="19"/>
      <c r="H2607" s="84"/>
      <c r="I2607"/>
      <c r="J2607"/>
      <c r="K2607"/>
    </row>
    <row r="2608" spans="2:11" x14ac:dyDescent="0.2">
      <c r="B2608" s="42"/>
      <c r="C2608" s="54"/>
      <c r="D2608" s="63"/>
      <c r="E2608"/>
      <c r="F2608" s="31"/>
      <c r="G2608" s="19"/>
      <c r="H2608" s="84"/>
      <c r="I2608"/>
      <c r="J2608"/>
      <c r="K2608"/>
    </row>
    <row r="2609" spans="2:11" x14ac:dyDescent="0.2">
      <c r="B2609" s="42"/>
      <c r="C2609" s="54"/>
      <c r="D2609" s="63"/>
      <c r="E2609"/>
      <c r="F2609" s="31"/>
      <c r="G2609" s="19"/>
      <c r="H2609" s="84"/>
      <c r="I2609"/>
      <c r="J2609"/>
      <c r="K2609"/>
    </row>
    <row r="2610" spans="2:11" x14ac:dyDescent="0.2">
      <c r="B2610" s="42"/>
      <c r="C2610" s="54"/>
      <c r="D2610" s="63"/>
      <c r="E2610"/>
      <c r="F2610" s="31"/>
      <c r="G2610" s="19"/>
      <c r="H2610" s="84"/>
      <c r="I2610"/>
      <c r="J2610"/>
      <c r="K2610"/>
    </row>
    <row r="2611" spans="2:11" x14ac:dyDescent="0.2">
      <c r="B2611" s="42"/>
      <c r="C2611" s="54"/>
      <c r="D2611" s="63"/>
      <c r="E2611"/>
      <c r="F2611" s="31"/>
      <c r="G2611" s="19"/>
      <c r="H2611" s="84"/>
      <c r="I2611"/>
      <c r="J2611"/>
      <c r="K2611"/>
    </row>
    <row r="2612" spans="2:11" x14ac:dyDescent="0.2">
      <c r="B2612" s="42"/>
      <c r="C2612" s="54"/>
      <c r="D2612" s="63"/>
      <c r="E2612"/>
      <c r="F2612" s="31"/>
      <c r="G2612" s="19"/>
      <c r="H2612" s="84"/>
      <c r="I2612"/>
      <c r="J2612"/>
      <c r="K2612"/>
    </row>
    <row r="2613" spans="2:11" x14ac:dyDescent="0.2">
      <c r="B2613" s="42"/>
      <c r="C2613" s="54"/>
      <c r="D2613" s="63"/>
      <c r="E2613"/>
      <c r="F2613" s="31"/>
      <c r="G2613" s="19"/>
      <c r="H2613" s="84"/>
      <c r="I2613"/>
      <c r="J2613"/>
      <c r="K2613"/>
    </row>
    <row r="2614" spans="2:11" x14ac:dyDescent="0.2">
      <c r="B2614" s="42"/>
      <c r="C2614" s="54"/>
      <c r="D2614" s="63"/>
      <c r="E2614"/>
      <c r="F2614" s="31"/>
      <c r="G2614" s="19"/>
      <c r="H2614" s="84"/>
      <c r="I2614"/>
      <c r="J2614"/>
      <c r="K2614"/>
    </row>
    <row r="2615" spans="2:11" x14ac:dyDescent="0.2">
      <c r="B2615" s="42"/>
      <c r="C2615" s="54"/>
      <c r="D2615" s="63"/>
      <c r="E2615"/>
      <c r="F2615" s="31"/>
      <c r="G2615" s="19"/>
      <c r="H2615" s="84"/>
      <c r="I2615"/>
      <c r="J2615"/>
      <c r="K2615"/>
    </row>
    <row r="2616" spans="2:11" x14ac:dyDescent="0.2">
      <c r="B2616" s="42"/>
      <c r="C2616" s="54"/>
      <c r="D2616" s="63"/>
      <c r="E2616"/>
      <c r="F2616" s="31"/>
      <c r="G2616" s="19"/>
      <c r="H2616" s="84"/>
      <c r="I2616"/>
      <c r="J2616"/>
      <c r="K2616"/>
    </row>
    <row r="2617" spans="2:11" x14ac:dyDescent="0.2">
      <c r="B2617" s="42"/>
      <c r="C2617" s="54"/>
      <c r="D2617" s="63"/>
      <c r="E2617"/>
      <c r="F2617" s="31"/>
      <c r="G2617" s="19"/>
      <c r="H2617" s="84"/>
      <c r="I2617"/>
      <c r="J2617"/>
      <c r="K2617"/>
    </row>
    <row r="2618" spans="2:11" x14ac:dyDescent="0.2">
      <c r="B2618" s="42"/>
      <c r="C2618" s="54"/>
      <c r="D2618" s="63"/>
      <c r="E2618"/>
      <c r="F2618" s="31"/>
      <c r="G2618" s="19"/>
      <c r="H2618" s="84"/>
      <c r="I2618"/>
      <c r="J2618"/>
      <c r="K2618"/>
    </row>
    <row r="2619" spans="2:11" x14ac:dyDescent="0.2">
      <c r="B2619" s="42"/>
      <c r="C2619" s="54"/>
      <c r="D2619" s="63"/>
      <c r="E2619"/>
      <c r="F2619" s="31"/>
      <c r="G2619" s="19"/>
      <c r="H2619" s="84"/>
      <c r="I2619"/>
      <c r="J2619"/>
      <c r="K2619"/>
    </row>
    <row r="2620" spans="2:11" x14ac:dyDescent="0.2">
      <c r="B2620" s="42"/>
      <c r="C2620" s="54"/>
      <c r="D2620" s="63"/>
      <c r="E2620"/>
      <c r="F2620" s="31"/>
      <c r="G2620" s="19"/>
      <c r="H2620" s="84"/>
      <c r="I2620"/>
      <c r="J2620"/>
      <c r="K2620"/>
    </row>
    <row r="2621" spans="2:11" x14ac:dyDescent="0.2">
      <c r="B2621" s="42"/>
      <c r="C2621" s="54"/>
      <c r="D2621" s="63"/>
      <c r="E2621"/>
      <c r="F2621" s="31"/>
      <c r="G2621" s="19"/>
      <c r="H2621" s="84"/>
      <c r="I2621"/>
      <c r="J2621"/>
      <c r="K2621"/>
    </row>
    <row r="2622" spans="2:11" x14ac:dyDescent="0.2">
      <c r="B2622" s="42"/>
      <c r="C2622" s="54"/>
      <c r="D2622" s="63"/>
      <c r="E2622"/>
      <c r="F2622" s="31"/>
      <c r="G2622" s="19"/>
      <c r="H2622" s="84"/>
      <c r="I2622"/>
      <c r="J2622"/>
      <c r="K2622"/>
    </row>
    <row r="2623" spans="2:11" x14ac:dyDescent="0.2">
      <c r="B2623" s="42"/>
      <c r="C2623" s="54"/>
      <c r="D2623" s="63"/>
      <c r="E2623"/>
      <c r="F2623" s="31"/>
      <c r="G2623" s="19"/>
      <c r="H2623" s="84"/>
      <c r="I2623"/>
      <c r="J2623"/>
      <c r="K2623"/>
    </row>
    <row r="2624" spans="2:11" x14ac:dyDescent="0.2">
      <c r="B2624" s="42"/>
      <c r="C2624" s="54"/>
      <c r="D2624" s="63"/>
      <c r="E2624"/>
      <c r="F2624" s="31"/>
      <c r="G2624" s="19"/>
      <c r="H2624" s="84"/>
      <c r="I2624"/>
      <c r="J2624"/>
      <c r="K2624"/>
    </row>
    <row r="2625" spans="2:11" x14ac:dyDescent="0.2">
      <c r="B2625" s="42"/>
      <c r="C2625" s="54"/>
      <c r="D2625" s="63"/>
      <c r="E2625"/>
      <c r="F2625" s="31"/>
      <c r="G2625" s="19"/>
      <c r="H2625" s="84"/>
      <c r="I2625"/>
      <c r="J2625"/>
      <c r="K2625"/>
    </row>
    <row r="2626" spans="2:11" x14ac:dyDescent="0.2">
      <c r="B2626" s="42"/>
      <c r="C2626" s="54"/>
      <c r="D2626" s="63"/>
      <c r="E2626"/>
      <c r="F2626" s="31"/>
      <c r="G2626" s="19"/>
      <c r="H2626" s="84"/>
      <c r="I2626"/>
      <c r="J2626"/>
      <c r="K2626"/>
    </row>
    <row r="2627" spans="2:11" x14ac:dyDescent="0.2">
      <c r="B2627" s="42"/>
      <c r="C2627" s="54"/>
      <c r="D2627" s="63"/>
      <c r="E2627"/>
      <c r="F2627" s="31"/>
      <c r="G2627" s="19"/>
      <c r="H2627" s="84"/>
      <c r="I2627"/>
      <c r="J2627"/>
      <c r="K2627"/>
    </row>
    <row r="2628" spans="2:11" x14ac:dyDescent="0.2">
      <c r="B2628" s="42"/>
      <c r="C2628" s="54"/>
      <c r="D2628" s="63"/>
      <c r="E2628"/>
      <c r="F2628" s="31"/>
      <c r="G2628" s="19"/>
      <c r="H2628" s="84"/>
      <c r="I2628"/>
      <c r="J2628"/>
      <c r="K2628"/>
    </row>
    <row r="2629" spans="2:11" x14ac:dyDescent="0.2">
      <c r="B2629" s="42"/>
      <c r="C2629" s="54"/>
      <c r="D2629" s="63"/>
      <c r="E2629"/>
      <c r="F2629" s="31"/>
      <c r="G2629" s="19"/>
      <c r="H2629" s="84"/>
      <c r="I2629"/>
      <c r="J2629"/>
      <c r="K2629"/>
    </row>
    <row r="2630" spans="2:11" x14ac:dyDescent="0.2">
      <c r="B2630" s="42"/>
      <c r="C2630" s="54"/>
      <c r="D2630" s="63"/>
      <c r="E2630"/>
      <c r="F2630" s="31"/>
      <c r="G2630" s="19"/>
      <c r="H2630" s="84"/>
      <c r="I2630"/>
      <c r="J2630"/>
      <c r="K2630"/>
    </row>
    <row r="2631" spans="2:11" x14ac:dyDescent="0.2">
      <c r="B2631" s="42"/>
      <c r="C2631" s="54"/>
      <c r="D2631" s="63"/>
      <c r="E2631"/>
      <c r="F2631" s="31"/>
      <c r="G2631" s="19"/>
      <c r="H2631" s="84"/>
      <c r="I2631"/>
      <c r="J2631"/>
      <c r="K2631"/>
    </row>
    <row r="2632" spans="2:11" x14ac:dyDescent="0.2">
      <c r="B2632" s="42"/>
      <c r="C2632" s="54"/>
      <c r="D2632" s="63"/>
      <c r="E2632"/>
      <c r="F2632" s="31"/>
      <c r="G2632" s="19"/>
      <c r="H2632" s="84"/>
      <c r="I2632"/>
      <c r="J2632"/>
      <c r="K2632"/>
    </row>
    <row r="2633" spans="2:11" x14ac:dyDescent="0.2">
      <c r="B2633" s="42"/>
      <c r="C2633" s="54"/>
      <c r="D2633" s="63"/>
      <c r="E2633"/>
      <c r="F2633" s="31"/>
      <c r="G2633" s="19"/>
      <c r="H2633" s="84"/>
      <c r="I2633"/>
      <c r="J2633"/>
      <c r="K2633"/>
    </row>
    <row r="2634" spans="2:11" x14ac:dyDescent="0.2">
      <c r="B2634" s="42"/>
      <c r="C2634" s="54"/>
      <c r="D2634" s="63"/>
      <c r="E2634"/>
      <c r="F2634" s="31"/>
      <c r="G2634" s="19"/>
      <c r="H2634" s="84"/>
      <c r="I2634"/>
      <c r="J2634"/>
      <c r="K2634"/>
    </row>
    <row r="2635" spans="2:11" x14ac:dyDescent="0.2">
      <c r="B2635" s="42"/>
      <c r="C2635" s="54"/>
      <c r="D2635" s="63"/>
      <c r="E2635"/>
      <c r="F2635" s="31"/>
      <c r="G2635" s="19"/>
      <c r="H2635" s="84"/>
      <c r="I2635"/>
      <c r="J2635"/>
      <c r="K2635"/>
    </row>
    <row r="2636" spans="2:11" x14ac:dyDescent="0.2">
      <c r="B2636" s="42"/>
      <c r="C2636" s="54"/>
      <c r="D2636" s="63"/>
      <c r="E2636"/>
      <c r="F2636" s="31"/>
      <c r="G2636" s="19"/>
      <c r="H2636" s="84"/>
      <c r="I2636"/>
      <c r="J2636"/>
      <c r="K2636"/>
    </row>
    <row r="2637" spans="2:11" x14ac:dyDescent="0.2">
      <c r="B2637" s="42"/>
      <c r="C2637" s="54"/>
      <c r="D2637" s="63"/>
      <c r="E2637"/>
      <c r="F2637" s="31"/>
      <c r="G2637" s="19"/>
      <c r="H2637" s="84"/>
      <c r="I2637"/>
      <c r="J2637"/>
      <c r="K2637"/>
    </row>
    <row r="2638" spans="2:11" x14ac:dyDescent="0.2">
      <c r="B2638" s="42"/>
      <c r="C2638" s="54"/>
      <c r="D2638" s="63"/>
      <c r="E2638"/>
      <c r="F2638" s="31"/>
      <c r="G2638" s="19"/>
      <c r="H2638" s="84"/>
      <c r="I2638"/>
      <c r="J2638"/>
      <c r="K2638"/>
    </row>
    <row r="2639" spans="2:11" x14ac:dyDescent="0.2">
      <c r="B2639" s="42"/>
      <c r="C2639" s="54"/>
      <c r="D2639" s="63"/>
      <c r="E2639"/>
      <c r="F2639" s="31"/>
      <c r="G2639" s="19"/>
      <c r="H2639" s="84"/>
      <c r="I2639"/>
      <c r="J2639"/>
      <c r="K2639"/>
    </row>
    <row r="2640" spans="2:11" x14ac:dyDescent="0.2">
      <c r="B2640" s="42"/>
      <c r="C2640" s="54"/>
      <c r="D2640" s="63"/>
      <c r="E2640"/>
      <c r="F2640" s="31"/>
      <c r="G2640" s="19"/>
      <c r="H2640" s="84"/>
      <c r="I2640"/>
      <c r="J2640"/>
      <c r="K2640"/>
    </row>
    <row r="2641" spans="2:11" x14ac:dyDescent="0.2">
      <c r="B2641" s="42"/>
      <c r="C2641" s="54"/>
      <c r="D2641" s="63"/>
      <c r="E2641"/>
      <c r="F2641" s="31"/>
      <c r="G2641" s="19"/>
      <c r="H2641" s="84"/>
      <c r="I2641"/>
      <c r="J2641"/>
      <c r="K2641"/>
    </row>
    <row r="2642" spans="2:11" x14ac:dyDescent="0.2">
      <c r="B2642" s="42"/>
      <c r="C2642" s="54"/>
      <c r="D2642" s="63"/>
      <c r="E2642"/>
      <c r="F2642" s="31"/>
      <c r="G2642" s="19"/>
      <c r="H2642" s="84"/>
      <c r="I2642"/>
      <c r="J2642"/>
      <c r="K2642"/>
    </row>
    <row r="2643" spans="2:11" x14ac:dyDescent="0.2">
      <c r="B2643" s="42"/>
      <c r="C2643" s="54"/>
      <c r="D2643" s="63"/>
      <c r="E2643"/>
      <c r="F2643" s="31"/>
      <c r="G2643" s="19"/>
      <c r="H2643" s="84"/>
      <c r="I2643"/>
      <c r="J2643"/>
      <c r="K2643"/>
    </row>
    <row r="2644" spans="2:11" x14ac:dyDescent="0.2">
      <c r="B2644" s="42"/>
      <c r="C2644" s="54"/>
      <c r="D2644" s="63"/>
      <c r="E2644"/>
      <c r="F2644" s="31"/>
      <c r="G2644" s="19"/>
      <c r="H2644" s="84"/>
      <c r="I2644"/>
      <c r="J2644"/>
      <c r="K2644"/>
    </row>
    <row r="2645" spans="2:11" x14ac:dyDescent="0.2">
      <c r="B2645" s="42"/>
      <c r="C2645" s="54"/>
      <c r="D2645" s="63"/>
      <c r="E2645"/>
      <c r="F2645" s="31"/>
      <c r="G2645" s="19"/>
      <c r="H2645" s="84"/>
      <c r="I2645"/>
      <c r="J2645"/>
      <c r="K2645"/>
    </row>
    <row r="2646" spans="2:11" x14ac:dyDescent="0.2">
      <c r="B2646" s="42"/>
      <c r="C2646" s="54"/>
      <c r="D2646" s="63"/>
      <c r="E2646"/>
      <c r="F2646" s="31"/>
      <c r="G2646" s="19"/>
      <c r="H2646" s="84"/>
      <c r="I2646"/>
      <c r="J2646"/>
      <c r="K2646"/>
    </row>
    <row r="2647" spans="2:11" x14ac:dyDescent="0.2">
      <c r="B2647" s="42"/>
      <c r="C2647" s="54"/>
      <c r="D2647" s="63"/>
      <c r="E2647"/>
      <c r="F2647" s="31"/>
      <c r="G2647" s="19"/>
      <c r="H2647" s="84"/>
      <c r="I2647"/>
      <c r="J2647"/>
      <c r="K2647"/>
    </row>
    <row r="2648" spans="2:11" x14ac:dyDescent="0.2">
      <c r="B2648" s="42"/>
      <c r="C2648" s="54"/>
      <c r="D2648" s="63"/>
      <c r="E2648"/>
      <c r="F2648" s="31"/>
      <c r="G2648" s="19"/>
      <c r="H2648" s="84"/>
      <c r="I2648"/>
      <c r="J2648"/>
      <c r="K2648"/>
    </row>
    <row r="2649" spans="2:11" x14ac:dyDescent="0.2">
      <c r="B2649" s="42"/>
      <c r="C2649" s="54"/>
      <c r="D2649" s="63"/>
      <c r="E2649"/>
      <c r="F2649" s="31"/>
      <c r="G2649" s="19"/>
      <c r="H2649" s="84"/>
      <c r="I2649"/>
      <c r="J2649"/>
      <c r="K2649"/>
    </row>
    <row r="2650" spans="2:11" x14ac:dyDescent="0.2">
      <c r="B2650" s="42"/>
      <c r="C2650" s="54"/>
      <c r="D2650" s="63"/>
      <c r="E2650"/>
      <c r="F2650" s="31"/>
      <c r="G2650" s="19"/>
      <c r="H2650" s="84"/>
      <c r="I2650"/>
      <c r="J2650"/>
      <c r="K2650"/>
    </row>
    <row r="2651" spans="2:11" x14ac:dyDescent="0.2">
      <c r="B2651" s="42"/>
      <c r="C2651" s="54"/>
      <c r="D2651" s="63"/>
      <c r="E2651"/>
      <c r="F2651" s="31"/>
      <c r="G2651" s="19"/>
      <c r="H2651" s="84"/>
      <c r="I2651"/>
      <c r="J2651"/>
      <c r="K2651"/>
    </row>
    <row r="2652" spans="2:11" x14ac:dyDescent="0.2">
      <c r="B2652" s="42"/>
      <c r="C2652" s="54"/>
      <c r="D2652" s="63"/>
      <c r="E2652"/>
      <c r="F2652" s="31"/>
      <c r="G2652" s="19"/>
      <c r="H2652" s="84"/>
      <c r="I2652"/>
      <c r="J2652"/>
      <c r="K2652"/>
    </row>
    <row r="2653" spans="2:11" x14ac:dyDescent="0.2">
      <c r="B2653" s="42"/>
      <c r="C2653" s="54"/>
      <c r="D2653" s="63"/>
      <c r="E2653"/>
      <c r="F2653" s="31"/>
      <c r="G2653" s="19"/>
      <c r="H2653" s="84"/>
      <c r="I2653"/>
      <c r="J2653"/>
      <c r="K2653"/>
    </row>
    <row r="2654" spans="2:11" x14ac:dyDescent="0.2">
      <c r="B2654" s="42"/>
      <c r="C2654" s="54"/>
      <c r="D2654" s="63"/>
      <c r="E2654"/>
      <c r="F2654" s="31"/>
      <c r="G2654" s="19"/>
      <c r="H2654" s="84"/>
      <c r="I2654"/>
      <c r="J2654"/>
      <c r="K2654"/>
    </row>
    <row r="2655" spans="2:11" x14ac:dyDescent="0.2">
      <c r="B2655" s="42"/>
      <c r="C2655" s="54"/>
      <c r="D2655" s="63"/>
      <c r="E2655"/>
      <c r="F2655" s="31"/>
      <c r="G2655" s="19"/>
      <c r="H2655" s="84"/>
      <c r="I2655"/>
      <c r="J2655"/>
      <c r="K2655"/>
    </row>
    <row r="2656" spans="2:11" x14ac:dyDescent="0.2">
      <c r="B2656" s="42"/>
      <c r="C2656" s="54"/>
      <c r="D2656" s="63"/>
      <c r="E2656"/>
      <c r="F2656" s="31"/>
      <c r="G2656" s="19"/>
      <c r="H2656" s="84"/>
      <c r="I2656"/>
      <c r="J2656"/>
      <c r="K2656"/>
    </row>
    <row r="2657" spans="2:11" x14ac:dyDescent="0.2">
      <c r="B2657" s="42"/>
      <c r="C2657" s="54"/>
      <c r="D2657" s="63"/>
      <c r="E2657"/>
      <c r="F2657" s="31"/>
      <c r="G2657" s="19"/>
      <c r="H2657" s="84"/>
      <c r="I2657"/>
      <c r="J2657"/>
      <c r="K2657"/>
    </row>
    <row r="2658" spans="2:11" x14ac:dyDescent="0.2">
      <c r="B2658" s="42"/>
      <c r="C2658" s="54"/>
      <c r="D2658" s="63"/>
      <c r="E2658"/>
      <c r="F2658" s="31"/>
      <c r="G2658" s="19"/>
      <c r="H2658" s="84"/>
      <c r="I2658"/>
      <c r="J2658"/>
      <c r="K2658"/>
    </row>
    <row r="2659" spans="2:11" x14ac:dyDescent="0.2">
      <c r="B2659" s="42"/>
      <c r="C2659" s="54"/>
      <c r="D2659" s="63"/>
      <c r="E2659"/>
      <c r="F2659" s="31"/>
      <c r="G2659" s="19"/>
      <c r="H2659" s="84"/>
      <c r="I2659"/>
      <c r="J2659"/>
      <c r="K2659"/>
    </row>
    <row r="2660" spans="2:11" x14ac:dyDescent="0.2">
      <c r="B2660" s="42"/>
      <c r="C2660" s="54"/>
      <c r="D2660" s="63"/>
      <c r="E2660"/>
      <c r="F2660" s="31"/>
      <c r="G2660" s="19"/>
      <c r="H2660" s="84"/>
      <c r="I2660"/>
      <c r="J2660"/>
      <c r="K2660"/>
    </row>
    <row r="2661" spans="2:11" x14ac:dyDescent="0.2">
      <c r="B2661" s="42"/>
      <c r="C2661" s="54"/>
      <c r="D2661" s="63"/>
      <c r="E2661"/>
      <c r="F2661" s="31"/>
      <c r="G2661" s="19"/>
      <c r="H2661" s="84"/>
      <c r="I2661"/>
      <c r="J2661"/>
      <c r="K2661"/>
    </row>
    <row r="2662" spans="2:11" x14ac:dyDescent="0.2">
      <c r="B2662" s="42"/>
      <c r="C2662" s="54"/>
      <c r="D2662" s="63"/>
      <c r="E2662"/>
      <c r="F2662" s="31"/>
      <c r="G2662" s="19"/>
      <c r="H2662" s="84"/>
      <c r="I2662"/>
      <c r="J2662"/>
      <c r="K2662"/>
    </row>
    <row r="2663" spans="2:11" x14ac:dyDescent="0.2">
      <c r="B2663" s="42"/>
      <c r="C2663" s="54"/>
      <c r="D2663" s="63"/>
      <c r="E2663"/>
      <c r="F2663" s="31"/>
      <c r="G2663" s="19"/>
      <c r="H2663" s="84"/>
      <c r="I2663"/>
      <c r="J2663"/>
      <c r="K2663"/>
    </row>
    <row r="2664" spans="2:11" x14ac:dyDescent="0.2">
      <c r="B2664" s="42"/>
      <c r="C2664" s="54"/>
      <c r="D2664" s="63"/>
      <c r="E2664"/>
      <c r="F2664" s="31"/>
      <c r="G2664" s="19"/>
      <c r="H2664" s="84"/>
      <c r="I2664"/>
      <c r="J2664"/>
      <c r="K2664"/>
    </row>
    <row r="2665" spans="2:11" x14ac:dyDescent="0.2">
      <c r="B2665" s="42"/>
      <c r="C2665" s="54"/>
      <c r="D2665" s="63"/>
      <c r="E2665"/>
      <c r="F2665" s="31"/>
      <c r="G2665" s="19"/>
      <c r="H2665" s="84"/>
      <c r="I2665"/>
      <c r="J2665"/>
      <c r="K2665"/>
    </row>
    <row r="2666" spans="2:11" x14ac:dyDescent="0.2">
      <c r="B2666" s="42"/>
      <c r="C2666" s="54"/>
      <c r="D2666" s="63"/>
      <c r="E2666"/>
      <c r="F2666" s="31"/>
      <c r="G2666" s="19"/>
      <c r="H2666" s="84"/>
      <c r="I2666"/>
      <c r="J2666"/>
      <c r="K2666"/>
    </row>
    <row r="2667" spans="2:11" x14ac:dyDescent="0.2">
      <c r="B2667" s="42"/>
      <c r="C2667" s="54"/>
      <c r="D2667" s="63"/>
      <c r="E2667"/>
      <c r="F2667" s="31"/>
      <c r="G2667" s="19"/>
      <c r="H2667" s="84"/>
      <c r="I2667"/>
      <c r="J2667"/>
      <c r="K2667"/>
    </row>
    <row r="2668" spans="2:11" x14ac:dyDescent="0.2">
      <c r="B2668" s="42"/>
      <c r="C2668" s="54"/>
      <c r="D2668" s="63"/>
      <c r="E2668"/>
      <c r="F2668" s="31"/>
      <c r="G2668" s="19"/>
      <c r="H2668" s="84"/>
      <c r="I2668"/>
      <c r="J2668"/>
      <c r="K2668"/>
    </row>
    <row r="2669" spans="2:11" x14ac:dyDescent="0.2">
      <c r="B2669" s="42"/>
      <c r="C2669" s="54"/>
      <c r="D2669" s="63"/>
      <c r="E2669"/>
      <c r="F2669" s="31"/>
      <c r="G2669" s="19"/>
      <c r="H2669" s="84"/>
      <c r="I2669"/>
      <c r="J2669"/>
      <c r="K2669"/>
    </row>
    <row r="2670" spans="2:11" x14ac:dyDescent="0.2">
      <c r="B2670" s="42"/>
      <c r="C2670" s="54"/>
      <c r="D2670" s="63"/>
      <c r="E2670"/>
      <c r="F2670" s="31"/>
      <c r="G2670" s="19"/>
      <c r="H2670" s="84"/>
      <c r="I2670"/>
      <c r="J2670"/>
      <c r="K2670"/>
    </row>
    <row r="2671" spans="2:11" x14ac:dyDescent="0.2">
      <c r="B2671" s="42"/>
      <c r="C2671" s="54"/>
      <c r="D2671" s="63"/>
      <c r="E2671"/>
      <c r="F2671" s="31"/>
      <c r="G2671" s="19"/>
      <c r="H2671" s="84"/>
      <c r="I2671"/>
      <c r="J2671"/>
      <c r="K2671"/>
    </row>
    <row r="2672" spans="2:11" x14ac:dyDescent="0.2">
      <c r="B2672" s="42"/>
      <c r="C2672" s="54"/>
      <c r="D2672" s="63"/>
      <c r="E2672"/>
      <c r="F2672" s="31"/>
      <c r="G2672" s="19"/>
      <c r="H2672" s="84"/>
      <c r="I2672"/>
      <c r="J2672"/>
      <c r="K2672"/>
    </row>
    <row r="2673" spans="2:11" x14ac:dyDescent="0.2">
      <c r="B2673" s="42"/>
      <c r="C2673" s="54"/>
      <c r="D2673" s="63"/>
      <c r="E2673"/>
      <c r="F2673" s="31"/>
      <c r="G2673" s="19"/>
      <c r="H2673" s="84"/>
      <c r="I2673"/>
      <c r="J2673"/>
      <c r="K2673"/>
    </row>
    <row r="2674" spans="2:11" x14ac:dyDescent="0.2">
      <c r="B2674" s="42"/>
      <c r="C2674" s="54"/>
      <c r="D2674" s="63"/>
      <c r="E2674"/>
      <c r="F2674" s="31"/>
      <c r="G2674" s="19"/>
      <c r="H2674" s="84"/>
      <c r="I2674"/>
      <c r="J2674"/>
      <c r="K2674"/>
    </row>
    <row r="2675" spans="2:11" x14ac:dyDescent="0.2">
      <c r="B2675" s="42"/>
      <c r="C2675" s="54"/>
      <c r="D2675" s="63"/>
      <c r="E2675"/>
      <c r="F2675" s="31"/>
      <c r="G2675" s="19"/>
      <c r="H2675" s="84"/>
      <c r="I2675"/>
      <c r="J2675"/>
      <c r="K2675"/>
    </row>
    <row r="2676" spans="2:11" x14ac:dyDescent="0.2">
      <c r="B2676" s="42"/>
      <c r="C2676" s="54"/>
      <c r="D2676" s="63"/>
      <c r="E2676"/>
      <c r="F2676" s="31"/>
      <c r="G2676" s="19"/>
      <c r="H2676" s="84"/>
      <c r="I2676"/>
      <c r="J2676"/>
      <c r="K2676"/>
    </row>
    <row r="2677" spans="2:11" x14ac:dyDescent="0.2">
      <c r="B2677" s="42"/>
      <c r="C2677" s="54"/>
      <c r="D2677" s="63"/>
      <c r="E2677"/>
      <c r="F2677" s="31"/>
      <c r="G2677" s="19"/>
      <c r="H2677" s="84"/>
      <c r="I2677"/>
      <c r="J2677"/>
      <c r="K2677"/>
    </row>
    <row r="2678" spans="2:11" x14ac:dyDescent="0.2">
      <c r="B2678" s="42"/>
      <c r="C2678" s="54"/>
      <c r="D2678" s="63"/>
      <c r="E2678"/>
      <c r="F2678" s="31"/>
      <c r="G2678" s="19"/>
      <c r="H2678" s="84"/>
      <c r="I2678"/>
      <c r="J2678"/>
      <c r="K2678"/>
    </row>
    <row r="2679" spans="2:11" x14ac:dyDescent="0.2">
      <c r="B2679" s="42"/>
      <c r="C2679" s="54"/>
      <c r="D2679" s="63"/>
      <c r="E2679"/>
      <c r="F2679" s="31"/>
      <c r="G2679" s="19"/>
      <c r="H2679" s="84"/>
      <c r="I2679"/>
      <c r="J2679"/>
      <c r="K2679"/>
    </row>
    <row r="2680" spans="2:11" x14ac:dyDescent="0.2">
      <c r="B2680" s="42"/>
      <c r="C2680" s="54"/>
      <c r="D2680" s="63"/>
      <c r="E2680"/>
      <c r="F2680" s="31"/>
      <c r="G2680" s="19"/>
      <c r="H2680" s="84"/>
      <c r="I2680"/>
      <c r="J2680"/>
      <c r="K2680"/>
    </row>
    <row r="2681" spans="2:11" x14ac:dyDescent="0.2">
      <c r="B2681" s="42"/>
      <c r="C2681" s="54"/>
      <c r="D2681" s="63"/>
      <c r="E2681"/>
      <c r="F2681" s="31"/>
      <c r="G2681" s="19"/>
      <c r="H2681" s="84"/>
      <c r="I2681"/>
      <c r="J2681"/>
      <c r="K2681"/>
    </row>
    <row r="2682" spans="2:11" x14ac:dyDescent="0.2">
      <c r="B2682" s="42"/>
      <c r="C2682" s="54"/>
      <c r="D2682" s="63"/>
      <c r="E2682"/>
      <c r="F2682" s="31"/>
      <c r="G2682" s="19"/>
      <c r="H2682" s="84"/>
      <c r="I2682"/>
      <c r="J2682"/>
      <c r="K2682"/>
    </row>
    <row r="2683" spans="2:11" x14ac:dyDescent="0.2">
      <c r="B2683" s="42"/>
      <c r="C2683" s="54"/>
      <c r="D2683" s="63"/>
      <c r="E2683"/>
      <c r="F2683" s="31"/>
      <c r="G2683" s="19"/>
      <c r="H2683" s="84"/>
      <c r="I2683"/>
      <c r="J2683"/>
      <c r="K2683"/>
    </row>
    <row r="2684" spans="2:11" x14ac:dyDescent="0.2">
      <c r="B2684" s="42"/>
      <c r="C2684" s="54"/>
      <c r="D2684" s="63"/>
      <c r="E2684"/>
      <c r="F2684" s="31"/>
      <c r="G2684" s="19"/>
      <c r="H2684" s="84"/>
      <c r="I2684"/>
      <c r="J2684"/>
      <c r="K2684"/>
    </row>
    <row r="2685" spans="2:11" x14ac:dyDescent="0.2">
      <c r="B2685" s="42"/>
      <c r="C2685" s="54"/>
      <c r="D2685" s="63"/>
      <c r="E2685"/>
      <c r="F2685" s="31"/>
      <c r="G2685" s="19"/>
      <c r="H2685" s="84"/>
      <c r="I2685"/>
      <c r="J2685"/>
      <c r="K2685"/>
    </row>
    <row r="2686" spans="2:11" x14ac:dyDescent="0.2">
      <c r="B2686" s="42"/>
      <c r="C2686" s="54"/>
      <c r="D2686" s="63"/>
      <c r="E2686"/>
      <c r="F2686" s="31"/>
      <c r="G2686" s="19"/>
      <c r="H2686" s="84"/>
      <c r="I2686"/>
      <c r="J2686"/>
      <c r="K2686"/>
    </row>
    <row r="2687" spans="2:11" x14ac:dyDescent="0.2">
      <c r="B2687" s="42"/>
      <c r="C2687" s="54"/>
      <c r="D2687" s="63"/>
      <c r="E2687"/>
      <c r="F2687" s="31"/>
      <c r="G2687" s="19"/>
      <c r="H2687" s="84"/>
      <c r="I2687"/>
      <c r="J2687"/>
      <c r="K2687"/>
    </row>
    <row r="2688" spans="2:11" x14ac:dyDescent="0.2">
      <c r="B2688" s="42"/>
      <c r="C2688" s="54"/>
      <c r="D2688" s="63"/>
      <c r="E2688"/>
      <c r="F2688" s="31"/>
      <c r="G2688" s="19"/>
      <c r="H2688" s="84"/>
      <c r="I2688"/>
      <c r="J2688"/>
      <c r="K2688"/>
    </row>
    <row r="2689" spans="2:11" x14ac:dyDescent="0.2">
      <c r="B2689" s="42"/>
      <c r="C2689" s="54"/>
      <c r="D2689" s="63"/>
      <c r="E2689"/>
      <c r="F2689" s="31"/>
      <c r="G2689" s="19"/>
      <c r="H2689" s="84"/>
      <c r="I2689"/>
      <c r="J2689"/>
      <c r="K2689"/>
    </row>
    <row r="2690" spans="2:11" x14ac:dyDescent="0.2">
      <c r="B2690" s="42"/>
      <c r="C2690" s="54"/>
      <c r="D2690" s="63"/>
      <c r="E2690"/>
      <c r="F2690" s="31"/>
      <c r="G2690" s="19"/>
      <c r="H2690" s="84"/>
      <c r="I2690"/>
      <c r="J2690"/>
      <c r="K2690"/>
    </row>
    <row r="2691" spans="2:11" x14ac:dyDescent="0.2">
      <c r="B2691" s="42"/>
      <c r="C2691" s="54"/>
      <c r="D2691" s="63"/>
      <c r="E2691"/>
      <c r="F2691" s="31"/>
      <c r="G2691" s="19"/>
      <c r="H2691" s="84"/>
      <c r="I2691"/>
      <c r="J2691"/>
      <c r="K2691"/>
    </row>
    <row r="2692" spans="2:11" x14ac:dyDescent="0.2">
      <c r="B2692" s="42"/>
      <c r="C2692" s="54"/>
      <c r="D2692" s="63"/>
      <c r="E2692"/>
      <c r="F2692" s="31"/>
      <c r="G2692" s="19"/>
      <c r="H2692" s="84"/>
      <c r="I2692"/>
      <c r="J2692"/>
      <c r="K2692"/>
    </row>
    <row r="2693" spans="2:11" x14ac:dyDescent="0.2">
      <c r="B2693" s="42"/>
      <c r="C2693" s="54"/>
      <c r="D2693" s="63"/>
      <c r="E2693"/>
      <c r="F2693" s="31"/>
      <c r="G2693" s="19"/>
      <c r="H2693" s="84"/>
      <c r="I2693"/>
      <c r="J2693"/>
      <c r="K2693"/>
    </row>
    <row r="2694" spans="2:11" x14ac:dyDescent="0.2">
      <c r="B2694" s="42"/>
      <c r="C2694" s="54"/>
      <c r="D2694" s="63"/>
      <c r="E2694"/>
      <c r="F2694" s="31"/>
      <c r="G2694" s="19"/>
      <c r="H2694" s="84"/>
      <c r="I2694"/>
      <c r="J2694"/>
      <c r="K2694"/>
    </row>
    <row r="2695" spans="2:11" x14ac:dyDescent="0.2">
      <c r="B2695" s="42"/>
      <c r="C2695" s="54"/>
      <c r="D2695" s="63"/>
      <c r="E2695"/>
      <c r="F2695" s="31"/>
      <c r="G2695" s="19"/>
      <c r="H2695" s="84"/>
      <c r="I2695"/>
      <c r="J2695"/>
      <c r="K2695"/>
    </row>
    <row r="2696" spans="2:11" x14ac:dyDescent="0.2">
      <c r="B2696" s="42"/>
      <c r="C2696" s="54"/>
      <c r="D2696" s="63"/>
      <c r="E2696"/>
      <c r="F2696" s="31"/>
      <c r="G2696" s="19"/>
      <c r="H2696" s="84"/>
      <c r="I2696"/>
      <c r="J2696"/>
      <c r="K2696"/>
    </row>
    <row r="2697" spans="2:11" x14ac:dyDescent="0.2">
      <c r="B2697" s="42"/>
      <c r="C2697" s="54"/>
      <c r="D2697" s="63"/>
      <c r="E2697"/>
      <c r="F2697" s="31"/>
      <c r="G2697" s="19"/>
      <c r="H2697" s="84"/>
      <c r="I2697"/>
      <c r="J2697"/>
      <c r="K2697"/>
    </row>
    <row r="2698" spans="2:11" x14ac:dyDescent="0.2">
      <c r="B2698" s="42"/>
      <c r="C2698" s="54"/>
      <c r="D2698" s="63"/>
      <c r="E2698"/>
      <c r="F2698" s="31"/>
      <c r="G2698" s="19"/>
      <c r="H2698" s="84"/>
      <c r="I2698"/>
      <c r="J2698"/>
      <c r="K2698"/>
    </row>
    <row r="2699" spans="2:11" x14ac:dyDescent="0.2">
      <c r="B2699" s="42"/>
      <c r="C2699" s="54"/>
      <c r="D2699" s="63"/>
      <c r="E2699"/>
      <c r="F2699" s="31"/>
      <c r="G2699" s="19"/>
      <c r="H2699" s="84"/>
      <c r="I2699"/>
      <c r="J2699"/>
      <c r="K2699"/>
    </row>
    <row r="2700" spans="2:11" x14ac:dyDescent="0.2">
      <c r="B2700" s="42"/>
      <c r="C2700" s="54"/>
      <c r="D2700" s="63"/>
      <c r="E2700"/>
      <c r="F2700" s="31"/>
      <c r="G2700" s="19"/>
      <c r="H2700" s="84"/>
      <c r="I2700"/>
      <c r="J2700"/>
      <c r="K2700"/>
    </row>
    <row r="2701" spans="2:11" x14ac:dyDescent="0.2">
      <c r="B2701" s="42"/>
      <c r="C2701" s="54"/>
      <c r="D2701" s="63"/>
      <c r="E2701"/>
      <c r="F2701" s="31"/>
      <c r="G2701" s="19"/>
      <c r="H2701" s="84"/>
      <c r="I2701"/>
      <c r="J2701"/>
      <c r="K2701"/>
    </row>
    <row r="2702" spans="2:11" x14ac:dyDescent="0.2">
      <c r="B2702" s="42"/>
      <c r="C2702" s="54"/>
      <c r="D2702" s="63"/>
      <c r="E2702"/>
      <c r="F2702" s="31"/>
      <c r="G2702" s="19"/>
      <c r="H2702" s="84"/>
      <c r="I2702"/>
      <c r="J2702"/>
      <c r="K2702"/>
    </row>
    <row r="2703" spans="2:11" x14ac:dyDescent="0.2">
      <c r="B2703" s="42"/>
      <c r="C2703" s="54"/>
      <c r="D2703" s="63"/>
      <c r="E2703"/>
      <c r="F2703" s="31"/>
      <c r="G2703" s="19"/>
      <c r="H2703" s="84"/>
      <c r="I2703"/>
      <c r="J2703"/>
      <c r="K2703"/>
    </row>
    <row r="2704" spans="2:11" x14ac:dyDescent="0.2">
      <c r="B2704" s="42"/>
      <c r="C2704" s="54"/>
      <c r="D2704" s="63"/>
      <c r="E2704"/>
      <c r="F2704" s="31"/>
      <c r="G2704" s="19"/>
      <c r="H2704" s="84"/>
      <c r="I2704"/>
      <c r="J2704"/>
      <c r="K2704"/>
    </row>
    <row r="2705" spans="2:11" x14ac:dyDescent="0.2">
      <c r="B2705" s="42"/>
      <c r="C2705" s="54"/>
      <c r="D2705" s="63"/>
      <c r="E2705"/>
      <c r="F2705" s="31"/>
      <c r="G2705" s="19"/>
      <c r="H2705" s="84"/>
      <c r="I2705"/>
      <c r="J2705"/>
      <c r="K2705"/>
    </row>
    <row r="2706" spans="2:11" x14ac:dyDescent="0.2">
      <c r="B2706" s="42"/>
      <c r="C2706" s="54"/>
      <c r="D2706" s="63"/>
      <c r="E2706"/>
      <c r="F2706" s="31"/>
      <c r="G2706" s="19"/>
      <c r="H2706" s="84"/>
      <c r="I2706"/>
      <c r="J2706"/>
      <c r="K2706"/>
    </row>
    <row r="2707" spans="2:11" x14ac:dyDescent="0.2">
      <c r="B2707" s="42"/>
      <c r="C2707" s="54"/>
      <c r="D2707" s="63"/>
      <c r="E2707"/>
      <c r="F2707" s="31"/>
      <c r="G2707" s="19"/>
      <c r="H2707" s="84"/>
      <c r="I2707"/>
      <c r="J2707"/>
      <c r="K2707"/>
    </row>
    <row r="2708" spans="2:11" x14ac:dyDescent="0.2">
      <c r="B2708" s="42"/>
      <c r="C2708" s="54"/>
      <c r="D2708" s="63"/>
      <c r="E2708"/>
      <c r="F2708" s="31"/>
      <c r="G2708" s="19"/>
      <c r="H2708" s="84"/>
      <c r="I2708"/>
      <c r="J2708"/>
      <c r="K2708"/>
    </row>
    <row r="2709" spans="2:11" x14ac:dyDescent="0.2">
      <c r="B2709" s="42"/>
      <c r="C2709" s="54"/>
      <c r="D2709" s="63"/>
      <c r="E2709"/>
      <c r="F2709" s="31"/>
      <c r="G2709" s="19"/>
      <c r="H2709" s="84"/>
      <c r="I2709"/>
      <c r="J2709"/>
      <c r="K2709"/>
    </row>
    <row r="2710" spans="2:11" x14ac:dyDescent="0.2">
      <c r="B2710" s="42"/>
      <c r="C2710" s="54"/>
      <c r="D2710" s="63"/>
      <c r="E2710"/>
      <c r="F2710" s="31"/>
      <c r="G2710" s="19"/>
      <c r="H2710" s="84"/>
      <c r="I2710"/>
      <c r="J2710"/>
      <c r="K2710"/>
    </row>
    <row r="2711" spans="2:11" x14ac:dyDescent="0.2">
      <c r="B2711" s="42"/>
      <c r="C2711" s="54"/>
      <c r="D2711" s="63"/>
      <c r="E2711"/>
      <c r="F2711" s="31"/>
      <c r="G2711" s="19"/>
      <c r="H2711" s="84"/>
      <c r="I2711"/>
      <c r="J2711"/>
      <c r="K2711"/>
    </row>
    <row r="2712" spans="2:11" x14ac:dyDescent="0.2">
      <c r="B2712" s="42"/>
      <c r="C2712" s="54"/>
      <c r="D2712" s="63"/>
      <c r="E2712"/>
      <c r="F2712" s="31"/>
      <c r="G2712" s="19"/>
      <c r="H2712" s="84"/>
      <c r="I2712"/>
      <c r="J2712"/>
      <c r="K2712"/>
    </row>
    <row r="2713" spans="2:11" x14ac:dyDescent="0.2">
      <c r="B2713" s="42"/>
      <c r="C2713" s="54"/>
      <c r="D2713" s="63"/>
      <c r="E2713"/>
      <c r="F2713" s="31"/>
      <c r="G2713" s="19"/>
      <c r="H2713" s="84"/>
      <c r="I2713"/>
      <c r="J2713"/>
      <c r="K2713"/>
    </row>
    <row r="2714" spans="2:11" x14ac:dyDescent="0.2">
      <c r="B2714" s="42"/>
      <c r="C2714" s="54"/>
      <c r="D2714" s="63"/>
      <c r="E2714"/>
      <c r="F2714" s="31"/>
      <c r="G2714" s="19"/>
      <c r="H2714" s="84"/>
      <c r="I2714"/>
      <c r="J2714"/>
      <c r="K2714"/>
    </row>
    <row r="2715" spans="2:11" x14ac:dyDescent="0.2">
      <c r="B2715" s="42"/>
      <c r="C2715" s="54"/>
      <c r="D2715" s="63"/>
      <c r="E2715"/>
      <c r="F2715" s="31"/>
      <c r="G2715" s="19"/>
      <c r="H2715" s="84"/>
      <c r="I2715"/>
      <c r="J2715"/>
      <c r="K2715"/>
    </row>
    <row r="2716" spans="2:11" x14ac:dyDescent="0.2">
      <c r="B2716" s="42"/>
      <c r="C2716" s="54"/>
      <c r="D2716" s="63"/>
      <c r="E2716"/>
      <c r="F2716" s="31"/>
      <c r="G2716" s="19"/>
      <c r="H2716" s="84"/>
      <c r="I2716"/>
      <c r="J2716"/>
      <c r="K2716"/>
    </row>
    <row r="2717" spans="2:11" x14ac:dyDescent="0.2">
      <c r="B2717" s="42"/>
      <c r="C2717" s="54"/>
      <c r="D2717" s="63"/>
      <c r="E2717"/>
      <c r="F2717" s="31"/>
      <c r="G2717" s="19"/>
      <c r="H2717" s="84"/>
      <c r="I2717"/>
      <c r="J2717"/>
      <c r="K2717"/>
    </row>
    <row r="2718" spans="2:11" x14ac:dyDescent="0.2">
      <c r="B2718" s="42"/>
      <c r="C2718" s="54"/>
      <c r="D2718" s="63"/>
      <c r="E2718"/>
      <c r="F2718" s="31"/>
      <c r="G2718" s="19"/>
      <c r="H2718" s="84"/>
      <c r="I2718"/>
      <c r="J2718"/>
      <c r="K2718"/>
    </row>
    <row r="2719" spans="2:11" x14ac:dyDescent="0.2">
      <c r="B2719" s="42"/>
      <c r="C2719" s="54"/>
      <c r="D2719" s="63"/>
      <c r="E2719"/>
      <c r="F2719" s="31"/>
      <c r="G2719" s="19"/>
      <c r="H2719" s="84"/>
      <c r="I2719"/>
      <c r="J2719"/>
      <c r="K2719"/>
    </row>
    <row r="2720" spans="2:11" x14ac:dyDescent="0.2">
      <c r="B2720" s="42"/>
      <c r="C2720" s="54"/>
      <c r="D2720" s="63"/>
      <c r="E2720"/>
      <c r="F2720" s="31"/>
      <c r="G2720" s="19"/>
      <c r="H2720" s="84"/>
      <c r="I2720"/>
      <c r="J2720"/>
      <c r="K2720"/>
    </row>
    <row r="2721" spans="2:11" x14ac:dyDescent="0.2">
      <c r="B2721" s="42"/>
      <c r="C2721" s="54"/>
      <c r="D2721" s="63"/>
      <c r="E2721"/>
      <c r="F2721" s="31"/>
      <c r="G2721" s="19"/>
      <c r="H2721" s="84"/>
      <c r="I2721"/>
      <c r="J2721"/>
      <c r="K2721"/>
    </row>
    <row r="2722" spans="2:11" x14ac:dyDescent="0.2">
      <c r="B2722" s="42"/>
      <c r="C2722" s="54"/>
      <c r="D2722" s="63"/>
      <c r="E2722"/>
      <c r="F2722" s="31"/>
      <c r="G2722" s="19"/>
      <c r="H2722" s="84"/>
      <c r="I2722"/>
      <c r="J2722"/>
      <c r="K2722"/>
    </row>
    <row r="2723" spans="2:11" x14ac:dyDescent="0.2">
      <c r="B2723" s="42"/>
      <c r="C2723" s="54"/>
      <c r="D2723" s="63"/>
      <c r="E2723"/>
      <c r="F2723" s="31"/>
      <c r="G2723" s="19"/>
      <c r="H2723" s="84"/>
      <c r="I2723"/>
      <c r="J2723"/>
      <c r="K2723"/>
    </row>
    <row r="2724" spans="2:11" x14ac:dyDescent="0.2">
      <c r="B2724" s="42"/>
      <c r="C2724" s="54"/>
      <c r="D2724" s="63"/>
      <c r="E2724"/>
      <c r="F2724" s="31"/>
      <c r="G2724" s="19"/>
      <c r="H2724" s="84"/>
      <c r="I2724"/>
      <c r="J2724"/>
      <c r="K2724"/>
    </row>
    <row r="2725" spans="2:11" x14ac:dyDescent="0.2">
      <c r="B2725" s="42"/>
      <c r="C2725" s="54"/>
      <c r="D2725" s="63"/>
      <c r="E2725"/>
      <c r="F2725" s="31"/>
      <c r="G2725" s="19"/>
      <c r="H2725" s="84"/>
      <c r="I2725"/>
      <c r="J2725"/>
      <c r="K2725"/>
    </row>
    <row r="2726" spans="2:11" x14ac:dyDescent="0.2">
      <c r="B2726" s="42"/>
      <c r="C2726" s="54"/>
      <c r="D2726" s="63"/>
      <c r="E2726"/>
      <c r="F2726" s="31"/>
      <c r="G2726" s="19"/>
      <c r="H2726" s="84"/>
      <c r="I2726"/>
      <c r="J2726"/>
      <c r="K2726"/>
    </row>
    <row r="2727" spans="2:11" x14ac:dyDescent="0.2">
      <c r="B2727" s="42"/>
      <c r="C2727" s="54"/>
      <c r="D2727" s="63"/>
      <c r="E2727"/>
      <c r="F2727" s="31"/>
      <c r="G2727" s="19"/>
      <c r="H2727" s="84"/>
      <c r="I2727"/>
      <c r="J2727"/>
      <c r="K2727"/>
    </row>
    <row r="2728" spans="2:11" x14ac:dyDescent="0.2">
      <c r="B2728" s="42"/>
      <c r="C2728" s="54"/>
      <c r="D2728" s="63"/>
      <c r="E2728"/>
      <c r="F2728" s="31"/>
      <c r="G2728" s="19"/>
      <c r="H2728" s="84"/>
      <c r="I2728"/>
      <c r="J2728"/>
      <c r="K2728"/>
    </row>
    <row r="2729" spans="2:11" x14ac:dyDescent="0.2">
      <c r="B2729" s="42"/>
      <c r="C2729" s="54"/>
      <c r="D2729" s="63"/>
      <c r="E2729"/>
      <c r="F2729" s="31"/>
      <c r="G2729" s="19"/>
      <c r="H2729" s="84"/>
      <c r="I2729"/>
      <c r="J2729"/>
      <c r="K2729"/>
    </row>
    <row r="2730" spans="2:11" x14ac:dyDescent="0.2">
      <c r="B2730" s="42"/>
      <c r="C2730" s="54"/>
      <c r="D2730" s="63"/>
      <c r="E2730"/>
      <c r="F2730" s="31"/>
      <c r="G2730" s="19"/>
      <c r="H2730" s="84"/>
      <c r="I2730"/>
      <c r="J2730"/>
      <c r="K2730"/>
    </row>
    <row r="2731" spans="2:11" x14ac:dyDescent="0.2">
      <c r="B2731" s="42"/>
      <c r="C2731" s="54"/>
      <c r="D2731" s="63"/>
      <c r="E2731"/>
      <c r="F2731" s="31"/>
      <c r="G2731" s="19"/>
      <c r="H2731" s="84"/>
      <c r="I2731"/>
      <c r="J2731"/>
      <c r="K2731"/>
    </row>
    <row r="2732" spans="2:11" x14ac:dyDescent="0.2">
      <c r="B2732" s="42"/>
      <c r="C2732" s="54"/>
      <c r="D2732" s="63"/>
      <c r="E2732"/>
      <c r="F2732" s="31"/>
      <c r="G2732" s="19"/>
      <c r="H2732" s="84"/>
      <c r="I2732"/>
      <c r="J2732"/>
      <c r="K2732"/>
    </row>
    <row r="2733" spans="2:11" x14ac:dyDescent="0.2">
      <c r="B2733" s="42"/>
      <c r="C2733" s="54"/>
      <c r="D2733" s="63"/>
      <c r="E2733"/>
      <c r="F2733" s="31"/>
      <c r="G2733" s="19"/>
      <c r="H2733" s="84"/>
      <c r="I2733"/>
      <c r="J2733"/>
      <c r="K2733"/>
    </row>
    <row r="2734" spans="2:11" x14ac:dyDescent="0.2">
      <c r="B2734" s="42"/>
      <c r="C2734" s="54"/>
      <c r="D2734" s="63"/>
      <c r="E2734"/>
      <c r="F2734" s="31"/>
      <c r="G2734" s="19"/>
      <c r="H2734" s="84"/>
      <c r="I2734"/>
      <c r="J2734"/>
      <c r="K2734"/>
    </row>
    <row r="2735" spans="2:11" x14ac:dyDescent="0.2">
      <c r="B2735" s="42"/>
      <c r="C2735" s="54"/>
      <c r="D2735" s="63"/>
      <c r="E2735"/>
      <c r="F2735" s="31"/>
      <c r="G2735" s="19"/>
      <c r="H2735" s="84"/>
      <c r="I2735"/>
      <c r="J2735"/>
      <c r="K2735"/>
    </row>
    <row r="2736" spans="2:11" x14ac:dyDescent="0.2">
      <c r="B2736" s="42"/>
      <c r="C2736" s="54"/>
      <c r="D2736" s="63"/>
      <c r="E2736"/>
      <c r="F2736" s="31"/>
      <c r="G2736" s="19"/>
      <c r="H2736" s="84"/>
      <c r="I2736"/>
      <c r="J2736"/>
      <c r="K2736"/>
    </row>
    <row r="2737" spans="2:11" x14ac:dyDescent="0.2">
      <c r="B2737" s="42"/>
      <c r="C2737" s="54"/>
      <c r="D2737" s="63"/>
      <c r="E2737"/>
      <c r="F2737" s="31"/>
      <c r="G2737" s="19"/>
      <c r="H2737" s="84"/>
      <c r="I2737"/>
      <c r="J2737"/>
      <c r="K2737"/>
    </row>
    <row r="2738" spans="2:11" x14ac:dyDescent="0.2">
      <c r="B2738" s="42"/>
      <c r="C2738" s="54"/>
      <c r="D2738" s="63"/>
      <c r="E2738"/>
      <c r="F2738" s="31"/>
      <c r="G2738" s="19"/>
      <c r="H2738" s="84"/>
      <c r="I2738"/>
      <c r="J2738"/>
      <c r="K2738"/>
    </row>
    <row r="2739" spans="2:11" x14ac:dyDescent="0.2">
      <c r="B2739" s="42"/>
      <c r="C2739" s="54"/>
      <c r="D2739" s="63"/>
      <c r="E2739"/>
      <c r="F2739" s="31"/>
      <c r="G2739" s="19"/>
      <c r="H2739" s="84"/>
      <c r="I2739"/>
      <c r="J2739"/>
      <c r="K2739"/>
    </row>
    <row r="2740" spans="2:11" x14ac:dyDescent="0.2">
      <c r="B2740" s="42"/>
      <c r="C2740" s="54"/>
      <c r="D2740" s="63"/>
      <c r="E2740"/>
      <c r="F2740" s="31"/>
      <c r="G2740" s="19"/>
      <c r="H2740" s="84"/>
      <c r="I2740"/>
      <c r="J2740"/>
      <c r="K2740"/>
    </row>
    <row r="2741" spans="2:11" x14ac:dyDescent="0.2">
      <c r="B2741" s="42"/>
      <c r="C2741" s="54"/>
      <c r="D2741" s="63"/>
      <c r="E2741"/>
      <c r="F2741" s="31"/>
      <c r="G2741" s="19"/>
      <c r="H2741" s="84"/>
      <c r="I2741"/>
      <c r="J2741"/>
      <c r="K2741"/>
    </row>
    <row r="2742" spans="2:11" x14ac:dyDescent="0.2">
      <c r="B2742" s="42"/>
      <c r="C2742" s="54"/>
      <c r="D2742" s="63"/>
      <c r="E2742"/>
      <c r="F2742" s="31"/>
      <c r="G2742" s="19"/>
      <c r="H2742" s="84"/>
      <c r="I2742"/>
      <c r="J2742"/>
      <c r="K2742"/>
    </row>
    <row r="2743" spans="2:11" x14ac:dyDescent="0.2">
      <c r="B2743" s="42"/>
      <c r="C2743" s="54"/>
      <c r="D2743" s="63"/>
      <c r="E2743"/>
      <c r="F2743" s="31"/>
      <c r="G2743" s="19"/>
      <c r="H2743" s="84"/>
      <c r="I2743"/>
      <c r="J2743"/>
      <c r="K2743"/>
    </row>
    <row r="2744" spans="2:11" x14ac:dyDescent="0.2">
      <c r="B2744" s="42"/>
      <c r="C2744" s="54"/>
      <c r="D2744" s="63"/>
      <c r="E2744"/>
      <c r="F2744" s="31"/>
      <c r="G2744" s="19"/>
      <c r="H2744" s="84"/>
      <c r="I2744"/>
      <c r="J2744"/>
      <c r="K2744"/>
    </row>
    <row r="2745" spans="2:11" x14ac:dyDescent="0.2">
      <c r="B2745" s="42"/>
      <c r="C2745" s="54"/>
      <c r="D2745" s="63"/>
      <c r="E2745"/>
      <c r="F2745" s="31"/>
      <c r="G2745" s="19"/>
      <c r="H2745" s="84"/>
      <c r="I2745"/>
      <c r="J2745"/>
      <c r="K2745"/>
    </row>
    <row r="2746" spans="2:11" x14ac:dyDescent="0.2">
      <c r="B2746" s="42"/>
      <c r="C2746" s="54"/>
      <c r="D2746" s="63"/>
      <c r="E2746"/>
      <c r="F2746" s="31"/>
      <c r="G2746" s="19"/>
      <c r="H2746" s="84"/>
      <c r="I2746"/>
      <c r="J2746"/>
      <c r="K2746"/>
    </row>
    <row r="2747" spans="2:11" x14ac:dyDescent="0.2">
      <c r="B2747" s="42"/>
      <c r="C2747" s="54"/>
      <c r="D2747" s="63"/>
      <c r="E2747"/>
      <c r="F2747" s="31"/>
      <c r="G2747" s="19"/>
      <c r="H2747" s="84"/>
      <c r="I2747"/>
      <c r="J2747"/>
      <c r="K2747"/>
    </row>
    <row r="2748" spans="2:11" x14ac:dyDescent="0.2">
      <c r="B2748" s="42"/>
      <c r="C2748" s="54"/>
      <c r="D2748" s="63"/>
      <c r="E2748"/>
      <c r="F2748" s="31"/>
      <c r="G2748" s="19"/>
      <c r="H2748" s="84"/>
      <c r="I2748"/>
      <c r="J2748"/>
      <c r="K2748"/>
    </row>
    <row r="2749" spans="2:11" x14ac:dyDescent="0.2">
      <c r="B2749" s="42"/>
      <c r="C2749" s="54"/>
      <c r="D2749" s="63"/>
      <c r="E2749"/>
      <c r="F2749" s="31"/>
      <c r="G2749" s="19"/>
      <c r="H2749" s="84"/>
      <c r="I2749"/>
      <c r="J2749"/>
      <c r="K2749"/>
    </row>
    <row r="2750" spans="2:11" x14ac:dyDescent="0.2">
      <c r="B2750" s="42"/>
      <c r="C2750" s="54"/>
      <c r="D2750" s="63"/>
      <c r="E2750"/>
      <c r="F2750" s="31"/>
      <c r="G2750" s="19"/>
      <c r="H2750" s="84"/>
      <c r="I2750"/>
      <c r="J2750"/>
      <c r="K2750"/>
    </row>
    <row r="2751" spans="2:11" x14ac:dyDescent="0.2">
      <c r="B2751" s="42"/>
      <c r="C2751" s="54"/>
      <c r="D2751" s="63"/>
      <c r="E2751"/>
      <c r="F2751" s="31"/>
      <c r="G2751" s="19"/>
      <c r="H2751" s="84"/>
      <c r="I2751"/>
      <c r="J2751"/>
      <c r="K2751"/>
    </row>
    <row r="2752" spans="2:11" x14ac:dyDescent="0.2">
      <c r="B2752" s="42"/>
      <c r="C2752" s="54"/>
      <c r="D2752" s="63"/>
      <c r="E2752"/>
      <c r="F2752" s="31"/>
      <c r="G2752" s="19"/>
      <c r="H2752" s="84"/>
      <c r="I2752"/>
      <c r="J2752"/>
      <c r="K2752"/>
    </row>
    <row r="2753" spans="2:11" x14ac:dyDescent="0.2">
      <c r="B2753" s="42"/>
      <c r="C2753" s="54"/>
      <c r="D2753" s="63"/>
      <c r="E2753"/>
      <c r="F2753" s="31"/>
      <c r="G2753" s="19"/>
      <c r="H2753" s="84"/>
      <c r="I2753"/>
      <c r="J2753"/>
      <c r="K2753"/>
    </row>
    <row r="2754" spans="2:11" x14ac:dyDescent="0.2">
      <c r="B2754" s="42"/>
      <c r="C2754" s="54"/>
      <c r="D2754" s="63"/>
      <c r="E2754"/>
      <c r="F2754" s="31"/>
      <c r="G2754" s="19"/>
      <c r="H2754" s="84"/>
      <c r="I2754"/>
      <c r="J2754"/>
      <c r="K2754"/>
    </row>
    <row r="2755" spans="2:11" x14ac:dyDescent="0.2">
      <c r="B2755" s="42"/>
      <c r="C2755" s="54"/>
      <c r="D2755" s="63"/>
      <c r="E2755"/>
      <c r="F2755" s="31"/>
      <c r="G2755" s="19"/>
      <c r="H2755" s="84"/>
      <c r="I2755"/>
      <c r="J2755"/>
      <c r="K2755"/>
    </row>
    <row r="2756" spans="2:11" x14ac:dyDescent="0.2">
      <c r="B2756" s="42"/>
      <c r="C2756" s="54"/>
      <c r="D2756" s="63"/>
      <c r="E2756"/>
      <c r="F2756" s="31"/>
      <c r="G2756" s="19"/>
      <c r="H2756" s="84"/>
      <c r="I2756"/>
      <c r="J2756"/>
      <c r="K2756"/>
    </row>
    <row r="2757" spans="2:11" x14ac:dyDescent="0.2">
      <c r="B2757" s="42"/>
      <c r="C2757" s="54"/>
      <c r="D2757" s="63"/>
      <c r="E2757"/>
      <c r="F2757" s="31"/>
      <c r="G2757" s="19"/>
      <c r="H2757" s="84"/>
      <c r="I2757"/>
      <c r="J2757"/>
      <c r="K2757"/>
    </row>
    <row r="2758" spans="2:11" x14ac:dyDescent="0.2">
      <c r="B2758" s="42"/>
      <c r="C2758" s="54"/>
      <c r="D2758" s="63"/>
      <c r="E2758"/>
      <c r="F2758" s="31"/>
      <c r="G2758" s="19"/>
      <c r="H2758" s="84"/>
      <c r="I2758"/>
      <c r="J2758"/>
      <c r="K2758"/>
    </row>
    <row r="2759" spans="2:11" x14ac:dyDescent="0.2">
      <c r="B2759" s="42"/>
      <c r="C2759" s="54"/>
      <c r="D2759" s="63"/>
      <c r="E2759"/>
      <c r="F2759" s="31"/>
      <c r="G2759" s="19"/>
      <c r="H2759" s="84"/>
      <c r="I2759"/>
      <c r="J2759"/>
      <c r="K2759"/>
    </row>
    <row r="2760" spans="2:11" x14ac:dyDescent="0.2">
      <c r="B2760" s="42"/>
      <c r="C2760" s="54"/>
      <c r="D2760" s="63"/>
      <c r="E2760"/>
      <c r="F2760" s="31"/>
      <c r="G2760" s="19"/>
      <c r="H2760" s="84"/>
      <c r="I2760"/>
      <c r="J2760"/>
      <c r="K2760"/>
    </row>
    <row r="2761" spans="2:11" x14ac:dyDescent="0.2">
      <c r="B2761" s="42"/>
      <c r="C2761" s="54"/>
      <c r="D2761" s="63"/>
      <c r="E2761"/>
      <c r="F2761" s="31"/>
      <c r="G2761" s="19"/>
      <c r="H2761" s="84"/>
      <c r="I2761"/>
      <c r="J2761"/>
      <c r="K2761"/>
    </row>
    <row r="2762" spans="2:11" x14ac:dyDescent="0.2">
      <c r="B2762" s="42"/>
      <c r="C2762" s="54"/>
      <c r="D2762" s="63"/>
      <c r="E2762"/>
      <c r="F2762" s="31"/>
      <c r="G2762" s="19"/>
      <c r="H2762" s="84"/>
      <c r="I2762"/>
      <c r="J2762"/>
      <c r="K2762"/>
    </row>
    <row r="2763" spans="2:11" x14ac:dyDescent="0.2">
      <c r="B2763" s="42"/>
      <c r="C2763" s="54"/>
      <c r="D2763" s="63"/>
      <c r="E2763"/>
      <c r="F2763" s="31"/>
      <c r="G2763" s="19"/>
      <c r="H2763" s="84"/>
      <c r="I2763"/>
      <c r="J2763"/>
      <c r="K2763"/>
    </row>
    <row r="2764" spans="2:11" x14ac:dyDescent="0.2">
      <c r="B2764" s="42"/>
      <c r="C2764" s="54"/>
      <c r="D2764" s="63"/>
      <c r="E2764"/>
      <c r="F2764" s="31"/>
      <c r="G2764" s="19"/>
      <c r="H2764" s="84"/>
      <c r="I2764"/>
      <c r="J2764"/>
      <c r="K2764"/>
    </row>
    <row r="2765" spans="2:11" x14ac:dyDescent="0.2">
      <c r="B2765" s="42"/>
      <c r="C2765" s="54"/>
      <c r="D2765" s="63"/>
      <c r="E2765"/>
      <c r="F2765" s="31"/>
      <c r="G2765" s="19"/>
      <c r="H2765" s="84"/>
      <c r="I2765"/>
      <c r="J2765"/>
      <c r="K2765"/>
    </row>
    <row r="2766" spans="2:11" x14ac:dyDescent="0.2">
      <c r="B2766" s="42"/>
      <c r="C2766" s="54"/>
      <c r="D2766" s="63"/>
      <c r="E2766"/>
      <c r="F2766" s="31"/>
      <c r="G2766" s="19"/>
      <c r="H2766" s="84"/>
      <c r="I2766"/>
      <c r="J2766"/>
      <c r="K2766"/>
    </row>
    <row r="2767" spans="2:11" x14ac:dyDescent="0.2">
      <c r="B2767" s="42"/>
      <c r="C2767" s="54"/>
      <c r="D2767" s="63"/>
      <c r="E2767"/>
      <c r="F2767" s="31"/>
      <c r="G2767" s="19"/>
      <c r="H2767" s="84"/>
      <c r="I2767"/>
      <c r="J2767"/>
      <c r="K2767"/>
    </row>
    <row r="2768" spans="2:11" x14ac:dyDescent="0.2">
      <c r="B2768" s="42"/>
      <c r="C2768" s="54"/>
      <c r="D2768" s="63"/>
      <c r="E2768"/>
      <c r="F2768" s="31"/>
      <c r="G2768" s="19"/>
      <c r="H2768" s="84"/>
      <c r="I2768"/>
      <c r="J2768"/>
      <c r="K2768"/>
    </row>
    <row r="2769" spans="2:11" x14ac:dyDescent="0.2">
      <c r="B2769" s="42"/>
      <c r="C2769" s="54"/>
      <c r="D2769" s="63"/>
      <c r="E2769"/>
      <c r="F2769" s="31"/>
      <c r="G2769" s="19"/>
      <c r="H2769" s="84"/>
      <c r="I2769"/>
      <c r="J2769"/>
      <c r="K2769"/>
    </row>
    <row r="2770" spans="2:11" x14ac:dyDescent="0.2">
      <c r="B2770" s="42"/>
      <c r="C2770" s="54"/>
      <c r="D2770" s="63"/>
      <c r="E2770"/>
      <c r="F2770" s="31"/>
      <c r="G2770" s="19"/>
      <c r="H2770" s="84"/>
      <c r="I2770"/>
      <c r="J2770"/>
      <c r="K2770"/>
    </row>
    <row r="2771" spans="2:11" x14ac:dyDescent="0.2">
      <c r="B2771" s="42"/>
      <c r="C2771" s="54"/>
      <c r="D2771" s="63"/>
      <c r="E2771"/>
      <c r="F2771" s="31"/>
      <c r="G2771" s="19"/>
      <c r="H2771" s="84"/>
      <c r="I2771"/>
      <c r="J2771"/>
      <c r="K2771"/>
    </row>
    <row r="2772" spans="2:11" x14ac:dyDescent="0.2">
      <c r="B2772" s="42"/>
      <c r="C2772" s="54"/>
      <c r="D2772" s="63"/>
      <c r="E2772"/>
      <c r="F2772" s="31"/>
      <c r="G2772" s="19"/>
      <c r="H2772" s="84"/>
      <c r="I2772"/>
      <c r="J2772"/>
      <c r="K2772"/>
    </row>
    <row r="2773" spans="2:11" x14ac:dyDescent="0.2">
      <c r="B2773" s="42"/>
      <c r="C2773" s="54"/>
      <c r="D2773" s="63"/>
      <c r="E2773"/>
      <c r="F2773" s="31"/>
      <c r="G2773" s="19"/>
      <c r="H2773" s="84"/>
      <c r="I2773"/>
      <c r="J2773"/>
      <c r="K2773"/>
    </row>
    <row r="2774" spans="2:11" x14ac:dyDescent="0.2">
      <c r="B2774" s="42"/>
      <c r="C2774" s="54"/>
      <c r="D2774" s="63"/>
      <c r="E2774"/>
      <c r="F2774" s="31"/>
      <c r="G2774" s="19"/>
      <c r="H2774" s="84"/>
      <c r="I2774"/>
      <c r="J2774"/>
      <c r="K2774"/>
    </row>
    <row r="2775" spans="2:11" x14ac:dyDescent="0.2">
      <c r="B2775" s="42"/>
      <c r="C2775" s="54"/>
      <c r="D2775" s="63"/>
      <c r="E2775"/>
      <c r="F2775" s="31"/>
      <c r="G2775" s="19"/>
      <c r="H2775" s="84"/>
      <c r="I2775"/>
      <c r="J2775"/>
      <c r="K2775"/>
    </row>
    <row r="2776" spans="2:11" x14ac:dyDescent="0.2">
      <c r="B2776" s="42"/>
      <c r="C2776" s="54"/>
      <c r="D2776" s="63"/>
      <c r="E2776"/>
      <c r="F2776" s="31"/>
      <c r="G2776" s="19"/>
      <c r="H2776" s="84"/>
      <c r="I2776"/>
      <c r="J2776"/>
      <c r="K2776"/>
    </row>
    <row r="2777" spans="2:11" x14ac:dyDescent="0.2">
      <c r="B2777" s="42"/>
      <c r="C2777" s="54"/>
      <c r="D2777" s="63"/>
      <c r="E2777"/>
      <c r="F2777" s="31"/>
      <c r="G2777" s="19"/>
      <c r="H2777" s="84"/>
      <c r="I2777"/>
      <c r="J2777"/>
      <c r="K2777"/>
    </row>
    <row r="2778" spans="2:11" x14ac:dyDescent="0.2">
      <c r="B2778" s="42"/>
      <c r="C2778" s="54"/>
      <c r="D2778" s="63"/>
      <c r="E2778"/>
      <c r="F2778" s="31"/>
      <c r="G2778" s="19"/>
      <c r="H2778" s="84"/>
      <c r="I2778"/>
      <c r="J2778"/>
      <c r="K2778"/>
    </row>
    <row r="2779" spans="2:11" x14ac:dyDescent="0.2">
      <c r="B2779" s="42"/>
      <c r="C2779" s="54"/>
      <c r="D2779" s="63"/>
      <c r="E2779"/>
      <c r="F2779" s="31"/>
      <c r="G2779" s="19"/>
      <c r="H2779" s="84"/>
      <c r="I2779"/>
      <c r="J2779"/>
      <c r="K2779"/>
    </row>
    <row r="2780" spans="2:11" x14ac:dyDescent="0.2">
      <c r="B2780" s="42"/>
      <c r="C2780" s="54"/>
      <c r="D2780" s="63"/>
      <c r="E2780"/>
      <c r="F2780" s="31"/>
      <c r="G2780" s="19"/>
      <c r="H2780" s="84"/>
      <c r="I2780"/>
      <c r="J2780"/>
      <c r="K2780"/>
    </row>
    <row r="2781" spans="2:11" x14ac:dyDescent="0.2">
      <c r="B2781" s="42"/>
      <c r="C2781" s="54"/>
      <c r="D2781" s="63"/>
      <c r="E2781"/>
      <c r="F2781" s="31"/>
      <c r="G2781" s="19"/>
      <c r="H2781" s="84"/>
      <c r="I2781"/>
      <c r="J2781"/>
      <c r="K2781"/>
    </row>
    <row r="2782" spans="2:11" x14ac:dyDescent="0.2">
      <c r="B2782" s="42"/>
      <c r="C2782" s="54"/>
      <c r="D2782" s="63"/>
      <c r="E2782"/>
      <c r="F2782" s="31"/>
      <c r="G2782" s="19"/>
      <c r="H2782" s="84"/>
      <c r="I2782"/>
      <c r="J2782"/>
      <c r="K2782"/>
    </row>
    <row r="2783" spans="2:11" x14ac:dyDescent="0.2">
      <c r="B2783" s="42"/>
      <c r="C2783" s="54"/>
      <c r="D2783" s="63"/>
      <c r="E2783"/>
      <c r="F2783" s="31"/>
      <c r="G2783" s="19"/>
      <c r="H2783" s="84"/>
      <c r="I2783"/>
      <c r="J2783"/>
      <c r="K2783"/>
    </row>
    <row r="2784" spans="2:11" x14ac:dyDescent="0.2">
      <c r="B2784" s="42"/>
      <c r="C2784" s="54"/>
      <c r="D2784" s="63"/>
      <c r="E2784"/>
      <c r="F2784" s="31"/>
      <c r="G2784" s="19"/>
      <c r="H2784" s="84"/>
      <c r="I2784"/>
      <c r="J2784"/>
      <c r="K2784"/>
    </row>
    <row r="2785" spans="2:11" x14ac:dyDescent="0.2">
      <c r="B2785" s="42"/>
      <c r="C2785" s="54"/>
      <c r="D2785" s="63"/>
      <c r="E2785"/>
      <c r="F2785" s="31"/>
      <c r="G2785" s="19"/>
      <c r="H2785" s="84"/>
      <c r="I2785"/>
      <c r="J2785"/>
      <c r="K2785"/>
    </row>
    <row r="2786" spans="2:11" x14ac:dyDescent="0.2">
      <c r="B2786" s="42"/>
      <c r="C2786" s="54"/>
      <c r="D2786" s="63"/>
      <c r="E2786"/>
      <c r="F2786" s="31"/>
      <c r="G2786" s="19"/>
      <c r="H2786" s="84"/>
      <c r="I2786"/>
      <c r="J2786"/>
      <c r="K2786"/>
    </row>
    <row r="2787" spans="2:11" x14ac:dyDescent="0.2">
      <c r="B2787" s="42"/>
      <c r="C2787" s="54"/>
      <c r="D2787" s="63"/>
      <c r="E2787"/>
      <c r="F2787" s="31"/>
      <c r="G2787" s="19"/>
      <c r="H2787" s="84"/>
      <c r="I2787"/>
      <c r="J2787"/>
      <c r="K2787"/>
    </row>
    <row r="2788" spans="2:11" x14ac:dyDescent="0.2">
      <c r="B2788" s="42"/>
      <c r="C2788" s="54"/>
      <c r="D2788" s="63"/>
      <c r="E2788"/>
      <c r="F2788" s="31"/>
      <c r="G2788" s="19"/>
      <c r="H2788" s="84"/>
      <c r="I2788"/>
      <c r="J2788"/>
      <c r="K2788"/>
    </row>
    <row r="2789" spans="2:11" x14ac:dyDescent="0.2">
      <c r="B2789" s="42"/>
      <c r="C2789" s="54"/>
      <c r="D2789" s="63"/>
      <c r="E2789"/>
      <c r="F2789" s="31"/>
      <c r="G2789" s="19"/>
      <c r="H2789" s="84"/>
      <c r="I2789"/>
      <c r="J2789"/>
      <c r="K2789"/>
    </row>
    <row r="2790" spans="2:11" x14ac:dyDescent="0.2">
      <c r="B2790" s="42"/>
      <c r="C2790" s="54"/>
      <c r="D2790" s="63"/>
      <c r="E2790"/>
      <c r="F2790" s="31"/>
      <c r="G2790" s="19"/>
      <c r="H2790" s="84"/>
      <c r="I2790"/>
      <c r="J2790"/>
      <c r="K2790"/>
    </row>
    <row r="2791" spans="2:11" x14ac:dyDescent="0.2">
      <c r="B2791" s="42"/>
      <c r="C2791" s="54"/>
      <c r="D2791" s="63"/>
      <c r="E2791"/>
      <c r="F2791" s="31"/>
      <c r="G2791" s="19"/>
      <c r="H2791" s="84"/>
      <c r="I2791"/>
      <c r="J2791"/>
      <c r="K2791"/>
    </row>
    <row r="2792" spans="2:11" x14ac:dyDescent="0.2">
      <c r="B2792" s="42"/>
      <c r="C2792" s="54"/>
      <c r="D2792" s="63"/>
      <c r="E2792"/>
      <c r="F2792" s="31"/>
      <c r="G2792" s="19"/>
      <c r="H2792" s="84"/>
      <c r="I2792"/>
      <c r="J2792"/>
      <c r="K2792"/>
    </row>
    <row r="2793" spans="2:11" x14ac:dyDescent="0.2">
      <c r="B2793" s="42"/>
      <c r="C2793" s="54"/>
      <c r="D2793" s="63"/>
      <c r="E2793"/>
      <c r="F2793" s="31"/>
      <c r="G2793" s="19"/>
      <c r="H2793" s="84"/>
      <c r="I2793"/>
      <c r="J2793"/>
      <c r="K2793"/>
    </row>
    <row r="2794" spans="2:11" x14ac:dyDescent="0.2">
      <c r="B2794" s="42"/>
      <c r="C2794" s="54"/>
      <c r="D2794" s="63"/>
      <c r="E2794"/>
      <c r="F2794" s="31"/>
      <c r="G2794" s="19"/>
      <c r="H2794" s="84"/>
      <c r="I2794"/>
      <c r="J2794"/>
      <c r="K2794"/>
    </row>
    <row r="2795" spans="2:11" x14ac:dyDescent="0.2">
      <c r="B2795" s="42"/>
      <c r="C2795" s="54"/>
      <c r="D2795" s="63"/>
      <c r="E2795"/>
      <c r="F2795" s="31"/>
      <c r="G2795" s="19"/>
      <c r="H2795" s="84"/>
      <c r="I2795"/>
      <c r="J2795"/>
      <c r="K2795"/>
    </row>
    <row r="2796" spans="2:11" x14ac:dyDescent="0.2">
      <c r="B2796" s="42"/>
      <c r="C2796" s="54"/>
      <c r="D2796" s="63"/>
      <c r="E2796"/>
      <c r="F2796" s="31"/>
      <c r="G2796" s="19"/>
      <c r="H2796" s="84"/>
      <c r="I2796"/>
      <c r="J2796"/>
      <c r="K2796"/>
    </row>
    <row r="2797" spans="2:11" x14ac:dyDescent="0.2">
      <c r="B2797" s="42"/>
      <c r="C2797" s="54"/>
      <c r="D2797" s="63"/>
      <c r="E2797"/>
      <c r="F2797" s="31"/>
      <c r="G2797" s="19"/>
      <c r="H2797" s="84"/>
      <c r="I2797"/>
      <c r="J2797"/>
      <c r="K2797"/>
    </row>
    <row r="2798" spans="2:11" x14ac:dyDescent="0.2">
      <c r="B2798" s="42"/>
      <c r="C2798" s="54"/>
      <c r="D2798" s="63"/>
      <c r="E2798"/>
      <c r="F2798" s="31"/>
      <c r="G2798" s="19"/>
      <c r="H2798" s="84"/>
      <c r="I2798"/>
      <c r="J2798"/>
      <c r="K2798"/>
    </row>
    <row r="2799" spans="2:11" x14ac:dyDescent="0.2">
      <c r="B2799" s="42"/>
      <c r="C2799" s="54"/>
      <c r="D2799" s="63"/>
      <c r="E2799"/>
      <c r="F2799" s="31"/>
      <c r="G2799" s="19"/>
      <c r="H2799" s="84"/>
      <c r="I2799"/>
      <c r="J2799"/>
      <c r="K2799"/>
    </row>
    <row r="2800" spans="2:11" x14ac:dyDescent="0.2">
      <c r="B2800" s="42"/>
      <c r="C2800" s="54"/>
      <c r="D2800" s="63"/>
      <c r="E2800"/>
      <c r="F2800" s="31"/>
      <c r="G2800" s="19"/>
      <c r="H2800" s="84"/>
      <c r="I2800"/>
      <c r="J2800"/>
      <c r="K2800"/>
    </row>
    <row r="2801" spans="2:11" x14ac:dyDescent="0.2">
      <c r="B2801" s="42"/>
      <c r="C2801" s="54"/>
      <c r="D2801" s="63"/>
      <c r="E2801"/>
      <c r="F2801" s="31"/>
      <c r="G2801" s="19"/>
      <c r="H2801" s="84"/>
      <c r="I2801"/>
      <c r="J2801"/>
      <c r="K2801"/>
    </row>
    <row r="2802" spans="2:11" x14ac:dyDescent="0.2">
      <c r="B2802" s="42"/>
      <c r="C2802" s="54"/>
      <c r="D2802" s="63"/>
      <c r="E2802"/>
      <c r="F2802" s="31"/>
      <c r="G2802" s="19"/>
      <c r="H2802" s="84"/>
      <c r="I2802"/>
      <c r="J2802"/>
      <c r="K2802"/>
    </row>
    <row r="2803" spans="2:11" x14ac:dyDescent="0.2">
      <c r="B2803" s="42"/>
      <c r="C2803" s="54"/>
      <c r="D2803" s="63"/>
      <c r="E2803"/>
      <c r="F2803" s="31"/>
      <c r="G2803" s="19"/>
      <c r="H2803" s="84"/>
      <c r="I2803"/>
      <c r="J2803"/>
      <c r="K2803"/>
    </row>
    <row r="2804" spans="2:11" x14ac:dyDescent="0.2">
      <c r="B2804" s="42"/>
      <c r="C2804" s="54"/>
      <c r="D2804" s="63"/>
      <c r="E2804"/>
      <c r="F2804" s="31"/>
      <c r="G2804" s="19"/>
      <c r="H2804" s="84"/>
      <c r="I2804"/>
      <c r="J2804"/>
      <c r="K2804"/>
    </row>
    <row r="2805" spans="2:11" x14ac:dyDescent="0.2">
      <c r="B2805" s="42"/>
      <c r="C2805" s="54"/>
      <c r="D2805" s="63"/>
      <c r="E2805"/>
      <c r="F2805" s="31"/>
      <c r="G2805" s="19"/>
      <c r="H2805" s="84"/>
      <c r="I2805"/>
      <c r="J2805"/>
      <c r="K2805"/>
    </row>
    <row r="2806" spans="2:11" x14ac:dyDescent="0.2">
      <c r="B2806" s="42"/>
      <c r="C2806" s="54"/>
      <c r="D2806" s="63"/>
      <c r="E2806"/>
      <c r="F2806" s="31"/>
      <c r="G2806" s="19"/>
      <c r="H2806" s="84"/>
      <c r="I2806"/>
      <c r="J2806"/>
      <c r="K2806"/>
    </row>
    <row r="2807" spans="2:11" x14ac:dyDescent="0.2">
      <c r="B2807" s="42"/>
      <c r="C2807" s="54"/>
      <c r="D2807" s="63"/>
      <c r="E2807"/>
      <c r="F2807" s="31"/>
      <c r="G2807" s="19"/>
      <c r="H2807" s="84"/>
      <c r="I2807"/>
      <c r="J2807"/>
      <c r="K2807"/>
    </row>
    <row r="2808" spans="2:11" x14ac:dyDescent="0.2">
      <c r="B2808" s="42"/>
      <c r="C2808" s="54"/>
      <c r="D2808" s="63"/>
      <c r="E2808"/>
      <c r="F2808" s="31"/>
      <c r="G2808" s="19"/>
      <c r="H2808" s="84"/>
      <c r="I2808"/>
      <c r="J2808"/>
      <c r="K2808"/>
    </row>
    <row r="2809" spans="2:11" x14ac:dyDescent="0.2">
      <c r="B2809" s="42"/>
      <c r="C2809" s="54"/>
      <c r="D2809" s="63"/>
      <c r="E2809"/>
      <c r="F2809" s="31"/>
      <c r="G2809" s="19"/>
      <c r="H2809" s="84"/>
      <c r="I2809"/>
      <c r="J2809"/>
      <c r="K2809"/>
    </row>
    <row r="2810" spans="2:11" x14ac:dyDescent="0.2">
      <c r="B2810" s="42"/>
      <c r="C2810" s="54"/>
      <c r="D2810" s="63"/>
      <c r="E2810"/>
      <c r="F2810" s="31"/>
      <c r="G2810" s="19"/>
      <c r="H2810" s="84"/>
      <c r="I2810"/>
      <c r="J2810"/>
      <c r="K2810"/>
    </row>
    <row r="2811" spans="2:11" x14ac:dyDescent="0.2">
      <c r="B2811" s="42"/>
      <c r="C2811" s="54"/>
      <c r="D2811" s="63"/>
      <c r="E2811"/>
      <c r="F2811" s="31"/>
      <c r="G2811" s="19"/>
      <c r="H2811" s="84"/>
      <c r="I2811"/>
      <c r="J2811"/>
      <c r="K2811"/>
    </row>
    <row r="2812" spans="2:11" x14ac:dyDescent="0.2">
      <c r="B2812" s="42"/>
      <c r="C2812" s="54"/>
      <c r="D2812" s="63"/>
      <c r="E2812"/>
      <c r="F2812" s="31"/>
      <c r="G2812" s="19"/>
      <c r="H2812" s="84"/>
      <c r="I2812"/>
      <c r="J2812"/>
      <c r="K2812"/>
    </row>
    <row r="2813" spans="2:11" x14ac:dyDescent="0.2">
      <c r="B2813" s="42"/>
      <c r="C2813" s="54"/>
      <c r="D2813" s="63"/>
      <c r="E2813"/>
      <c r="F2813" s="31"/>
      <c r="G2813" s="19"/>
      <c r="H2813" s="84"/>
      <c r="I2813"/>
      <c r="J2813"/>
      <c r="K2813"/>
    </row>
    <row r="2814" spans="2:11" x14ac:dyDescent="0.2">
      <c r="B2814" s="42"/>
      <c r="C2814" s="54"/>
      <c r="D2814" s="63"/>
      <c r="E2814"/>
      <c r="F2814" s="31"/>
      <c r="G2814" s="19"/>
      <c r="H2814" s="84"/>
      <c r="I2814"/>
      <c r="J2814"/>
      <c r="K2814"/>
    </row>
    <row r="2815" spans="2:11" x14ac:dyDescent="0.2">
      <c r="B2815" s="42"/>
      <c r="C2815" s="54"/>
      <c r="D2815" s="63"/>
      <c r="E2815"/>
      <c r="F2815" s="31"/>
      <c r="G2815" s="19"/>
      <c r="H2815" s="84"/>
      <c r="I2815"/>
      <c r="J2815"/>
      <c r="K2815"/>
    </row>
    <row r="2816" spans="2:11" x14ac:dyDescent="0.2">
      <c r="B2816" s="42"/>
      <c r="C2816" s="54"/>
      <c r="D2816" s="63"/>
      <c r="E2816"/>
      <c r="F2816" s="31"/>
      <c r="G2816" s="19"/>
      <c r="H2816" s="84"/>
      <c r="I2816"/>
      <c r="J2816"/>
      <c r="K2816"/>
    </row>
    <row r="2817" spans="2:11" x14ac:dyDescent="0.2">
      <c r="B2817" s="42"/>
      <c r="C2817" s="54"/>
      <c r="D2817" s="63"/>
      <c r="E2817"/>
      <c r="F2817" s="31"/>
      <c r="G2817" s="19"/>
      <c r="H2817" s="84"/>
      <c r="I2817"/>
      <c r="J2817"/>
      <c r="K2817"/>
    </row>
    <row r="2818" spans="2:11" x14ac:dyDescent="0.2">
      <c r="B2818" s="42"/>
      <c r="C2818" s="54"/>
      <c r="D2818" s="63"/>
      <c r="E2818"/>
      <c r="F2818" s="31"/>
      <c r="G2818" s="19"/>
      <c r="H2818" s="84"/>
      <c r="I2818"/>
      <c r="J2818"/>
      <c r="K2818"/>
    </row>
    <row r="2819" spans="2:11" x14ac:dyDescent="0.2">
      <c r="B2819" s="42"/>
      <c r="C2819" s="54"/>
      <c r="D2819" s="63"/>
      <c r="E2819"/>
      <c r="F2819" s="31"/>
      <c r="G2819" s="19"/>
      <c r="H2819" s="84"/>
      <c r="I2819"/>
      <c r="J2819"/>
      <c r="K2819"/>
    </row>
    <row r="2820" spans="2:11" x14ac:dyDescent="0.2">
      <c r="B2820" s="42"/>
      <c r="C2820" s="54"/>
      <c r="D2820" s="63"/>
      <c r="E2820"/>
      <c r="F2820" s="31"/>
      <c r="G2820" s="19"/>
      <c r="H2820" s="84"/>
      <c r="I2820"/>
      <c r="J2820"/>
      <c r="K2820"/>
    </row>
    <row r="2821" spans="2:11" x14ac:dyDescent="0.2">
      <c r="B2821" s="42"/>
      <c r="C2821" s="54"/>
      <c r="D2821" s="63"/>
      <c r="E2821"/>
      <c r="F2821" s="31"/>
      <c r="G2821" s="19"/>
      <c r="H2821" s="84"/>
      <c r="I2821"/>
      <c r="J2821"/>
      <c r="K2821"/>
    </row>
    <row r="2822" spans="2:11" x14ac:dyDescent="0.2">
      <c r="B2822" s="42"/>
      <c r="C2822" s="54"/>
      <c r="D2822" s="63"/>
      <c r="E2822"/>
      <c r="F2822" s="31"/>
      <c r="G2822" s="19"/>
      <c r="H2822" s="84"/>
      <c r="I2822"/>
      <c r="J2822"/>
      <c r="K2822"/>
    </row>
    <row r="2823" spans="2:11" x14ac:dyDescent="0.2">
      <c r="B2823" s="42"/>
      <c r="C2823" s="54"/>
      <c r="D2823" s="63"/>
      <c r="E2823"/>
      <c r="F2823" s="31"/>
      <c r="G2823" s="19"/>
      <c r="H2823" s="84"/>
      <c r="I2823"/>
      <c r="J2823"/>
      <c r="K2823"/>
    </row>
    <row r="2824" spans="2:11" x14ac:dyDescent="0.2">
      <c r="B2824" s="42"/>
      <c r="C2824" s="54"/>
      <c r="D2824" s="63"/>
      <c r="E2824"/>
      <c r="F2824" s="31"/>
      <c r="G2824" s="19"/>
      <c r="H2824" s="84"/>
      <c r="I2824"/>
      <c r="J2824"/>
      <c r="K2824"/>
    </row>
    <row r="2825" spans="2:11" x14ac:dyDescent="0.2">
      <c r="B2825" s="42"/>
      <c r="C2825" s="54"/>
      <c r="D2825" s="63"/>
      <c r="E2825"/>
      <c r="F2825" s="31"/>
      <c r="G2825" s="19"/>
      <c r="H2825" s="84"/>
      <c r="I2825"/>
      <c r="J2825"/>
      <c r="K2825"/>
    </row>
    <row r="2826" spans="2:11" x14ac:dyDescent="0.2">
      <c r="B2826" s="42"/>
      <c r="C2826" s="54"/>
      <c r="D2826" s="63"/>
      <c r="E2826"/>
      <c r="F2826" s="31"/>
      <c r="G2826" s="19"/>
      <c r="H2826" s="84"/>
      <c r="I2826"/>
      <c r="J2826"/>
      <c r="K2826"/>
    </row>
    <row r="2827" spans="2:11" x14ac:dyDescent="0.2">
      <c r="B2827" s="42"/>
      <c r="C2827" s="54"/>
      <c r="D2827" s="63"/>
      <c r="E2827"/>
      <c r="F2827" s="31"/>
      <c r="G2827" s="19"/>
      <c r="H2827" s="84"/>
      <c r="I2827"/>
      <c r="J2827"/>
      <c r="K2827"/>
    </row>
    <row r="2828" spans="2:11" x14ac:dyDescent="0.2">
      <c r="B2828" s="42"/>
      <c r="C2828" s="54"/>
      <c r="D2828" s="63"/>
      <c r="E2828"/>
      <c r="F2828" s="31"/>
      <c r="G2828" s="19"/>
      <c r="H2828" s="84"/>
      <c r="I2828"/>
      <c r="J2828"/>
      <c r="K2828"/>
    </row>
    <row r="2829" spans="2:11" x14ac:dyDescent="0.2">
      <c r="B2829" s="42"/>
      <c r="C2829" s="54"/>
      <c r="D2829" s="63"/>
      <c r="E2829"/>
      <c r="F2829" s="31"/>
      <c r="G2829" s="19"/>
      <c r="H2829" s="84"/>
      <c r="I2829"/>
      <c r="J2829"/>
      <c r="K2829"/>
    </row>
    <row r="2830" spans="2:11" x14ac:dyDescent="0.2">
      <c r="B2830" s="42"/>
      <c r="C2830" s="54"/>
      <c r="D2830" s="63"/>
      <c r="E2830"/>
      <c r="F2830" s="31"/>
      <c r="G2830" s="19"/>
      <c r="H2830" s="84"/>
      <c r="I2830"/>
      <c r="J2830"/>
      <c r="K2830"/>
    </row>
    <row r="2831" spans="2:11" x14ac:dyDescent="0.2">
      <c r="B2831" s="42"/>
      <c r="C2831" s="54"/>
      <c r="D2831" s="63"/>
      <c r="E2831"/>
      <c r="F2831" s="31"/>
      <c r="G2831" s="19"/>
      <c r="H2831" s="84"/>
      <c r="I2831"/>
      <c r="J2831"/>
      <c r="K2831"/>
    </row>
    <row r="2832" spans="2:11" x14ac:dyDescent="0.2">
      <c r="B2832" s="42"/>
      <c r="C2832" s="54"/>
      <c r="D2832" s="63"/>
      <c r="E2832"/>
      <c r="F2832" s="31"/>
      <c r="G2832" s="19"/>
      <c r="H2832" s="84"/>
      <c r="I2832"/>
      <c r="J2832"/>
      <c r="K2832"/>
    </row>
    <row r="2833" spans="2:11" x14ac:dyDescent="0.2">
      <c r="B2833" s="42"/>
      <c r="C2833" s="54"/>
      <c r="D2833" s="63"/>
      <c r="E2833"/>
      <c r="F2833" s="31"/>
      <c r="G2833" s="19"/>
      <c r="H2833" s="84"/>
      <c r="I2833"/>
      <c r="J2833"/>
      <c r="K2833"/>
    </row>
    <row r="2834" spans="2:11" x14ac:dyDescent="0.2">
      <c r="B2834" s="42"/>
      <c r="C2834" s="54"/>
      <c r="D2834" s="63"/>
      <c r="E2834"/>
      <c r="F2834" s="31"/>
      <c r="G2834" s="19"/>
      <c r="H2834" s="84"/>
      <c r="I2834"/>
      <c r="J2834"/>
      <c r="K2834"/>
    </row>
    <row r="2835" spans="2:11" x14ac:dyDescent="0.2">
      <c r="B2835" s="42"/>
      <c r="C2835" s="54"/>
      <c r="D2835" s="63"/>
      <c r="E2835"/>
      <c r="F2835" s="31"/>
      <c r="G2835" s="19"/>
      <c r="H2835" s="84"/>
      <c r="I2835"/>
      <c r="J2835"/>
      <c r="K2835"/>
    </row>
    <row r="2836" spans="2:11" x14ac:dyDescent="0.2">
      <c r="B2836" s="42"/>
      <c r="C2836" s="54"/>
      <c r="D2836" s="63"/>
      <c r="E2836"/>
      <c r="F2836" s="31"/>
      <c r="G2836" s="19"/>
      <c r="H2836" s="84"/>
      <c r="I2836"/>
      <c r="J2836"/>
      <c r="K2836"/>
    </row>
    <row r="2837" spans="2:11" x14ac:dyDescent="0.2">
      <c r="B2837" s="42"/>
      <c r="C2837" s="54"/>
      <c r="D2837" s="63"/>
      <c r="E2837"/>
      <c r="F2837" s="31"/>
      <c r="G2837" s="19"/>
      <c r="H2837" s="84"/>
      <c r="I2837"/>
      <c r="J2837"/>
      <c r="K2837"/>
    </row>
    <row r="2838" spans="2:11" x14ac:dyDescent="0.2">
      <c r="B2838" s="42"/>
      <c r="C2838" s="54"/>
      <c r="D2838" s="63"/>
      <c r="E2838"/>
      <c r="F2838" s="31"/>
      <c r="G2838" s="19"/>
      <c r="H2838" s="84"/>
      <c r="I2838"/>
      <c r="J2838"/>
      <c r="K2838"/>
    </row>
    <row r="2839" spans="2:11" x14ac:dyDescent="0.2">
      <c r="B2839" s="42"/>
      <c r="C2839" s="54"/>
      <c r="D2839" s="63"/>
      <c r="E2839"/>
      <c r="F2839" s="31"/>
      <c r="G2839" s="19"/>
      <c r="H2839" s="84"/>
      <c r="I2839"/>
      <c r="J2839"/>
      <c r="K2839"/>
    </row>
    <row r="2840" spans="2:11" x14ac:dyDescent="0.2">
      <c r="B2840" s="42"/>
      <c r="C2840" s="54"/>
      <c r="D2840" s="63"/>
      <c r="E2840"/>
      <c r="F2840" s="31"/>
      <c r="G2840" s="19"/>
      <c r="H2840" s="84"/>
      <c r="I2840"/>
      <c r="J2840"/>
      <c r="K2840"/>
    </row>
    <row r="2841" spans="2:11" x14ac:dyDescent="0.2">
      <c r="B2841" s="42"/>
      <c r="C2841" s="54"/>
      <c r="D2841" s="63"/>
      <c r="E2841"/>
      <c r="F2841" s="31"/>
      <c r="G2841" s="19"/>
      <c r="H2841" s="84"/>
      <c r="I2841"/>
      <c r="J2841"/>
      <c r="K2841"/>
    </row>
    <row r="2842" spans="2:11" x14ac:dyDescent="0.2">
      <c r="B2842" s="42"/>
      <c r="C2842" s="54"/>
      <c r="D2842" s="63"/>
      <c r="E2842"/>
      <c r="F2842" s="31"/>
      <c r="G2842" s="19"/>
      <c r="H2842" s="84"/>
      <c r="I2842"/>
      <c r="J2842"/>
      <c r="K2842"/>
    </row>
    <row r="2843" spans="2:11" x14ac:dyDescent="0.2">
      <c r="B2843" s="42"/>
      <c r="C2843" s="54"/>
      <c r="D2843" s="63"/>
      <c r="E2843"/>
      <c r="F2843" s="31"/>
      <c r="G2843" s="19"/>
      <c r="H2843" s="84"/>
      <c r="I2843"/>
      <c r="J2843"/>
      <c r="K2843"/>
    </row>
    <row r="2844" spans="2:11" x14ac:dyDescent="0.2">
      <c r="B2844" s="42"/>
      <c r="C2844" s="54"/>
      <c r="D2844" s="63"/>
      <c r="E2844"/>
      <c r="F2844" s="31"/>
      <c r="G2844" s="19"/>
      <c r="H2844" s="84"/>
      <c r="I2844"/>
      <c r="J2844"/>
      <c r="K2844"/>
    </row>
    <row r="2845" spans="2:11" x14ac:dyDescent="0.2">
      <c r="B2845" s="42"/>
      <c r="C2845" s="54"/>
      <c r="D2845" s="63"/>
      <c r="E2845"/>
      <c r="F2845" s="31"/>
      <c r="G2845" s="19"/>
      <c r="H2845" s="84"/>
      <c r="I2845"/>
      <c r="J2845"/>
      <c r="K2845"/>
    </row>
    <row r="2846" spans="2:11" x14ac:dyDescent="0.2">
      <c r="B2846" s="42"/>
      <c r="C2846" s="54"/>
      <c r="D2846" s="63"/>
      <c r="E2846"/>
      <c r="F2846" s="31"/>
      <c r="G2846" s="19"/>
      <c r="H2846" s="84"/>
      <c r="I2846"/>
      <c r="J2846"/>
      <c r="K2846"/>
    </row>
    <row r="2847" spans="2:11" x14ac:dyDescent="0.2">
      <c r="B2847" s="42"/>
      <c r="C2847" s="54"/>
      <c r="D2847" s="63"/>
      <c r="E2847"/>
      <c r="F2847" s="31"/>
      <c r="G2847" s="19"/>
      <c r="H2847" s="84"/>
      <c r="I2847"/>
      <c r="J2847"/>
      <c r="K2847"/>
    </row>
    <row r="2848" spans="2:11" x14ac:dyDescent="0.2">
      <c r="B2848" s="42"/>
      <c r="C2848" s="54"/>
      <c r="D2848" s="63"/>
      <c r="E2848"/>
      <c r="F2848" s="31"/>
      <c r="G2848" s="19"/>
      <c r="H2848" s="84"/>
      <c r="I2848"/>
      <c r="J2848"/>
      <c r="K2848"/>
    </row>
    <row r="2849" spans="2:11" x14ac:dyDescent="0.2">
      <c r="B2849" s="42"/>
      <c r="C2849" s="54"/>
      <c r="D2849" s="63"/>
      <c r="E2849"/>
      <c r="F2849" s="31"/>
      <c r="G2849" s="19"/>
      <c r="H2849" s="84"/>
      <c r="I2849"/>
      <c r="J2849"/>
      <c r="K2849"/>
    </row>
    <row r="2850" spans="2:11" x14ac:dyDescent="0.2">
      <c r="B2850" s="42"/>
      <c r="C2850" s="54"/>
      <c r="D2850" s="63"/>
      <c r="E2850"/>
      <c r="F2850" s="31"/>
      <c r="G2850" s="19"/>
      <c r="H2850" s="84"/>
      <c r="I2850"/>
      <c r="J2850"/>
      <c r="K2850"/>
    </row>
    <row r="2851" spans="2:11" x14ac:dyDescent="0.2">
      <c r="B2851" s="42"/>
      <c r="C2851" s="54"/>
      <c r="D2851" s="63"/>
      <c r="E2851"/>
      <c r="F2851" s="31"/>
      <c r="G2851" s="19"/>
      <c r="H2851" s="84"/>
      <c r="I2851"/>
      <c r="J2851"/>
      <c r="K2851"/>
    </row>
    <row r="2852" spans="2:11" x14ac:dyDescent="0.2">
      <c r="B2852" s="42"/>
      <c r="C2852" s="54"/>
      <c r="D2852" s="63"/>
      <c r="E2852"/>
      <c r="F2852" s="31"/>
      <c r="G2852" s="19"/>
      <c r="H2852" s="84"/>
      <c r="I2852"/>
      <c r="J2852"/>
      <c r="K2852"/>
    </row>
    <row r="2853" spans="2:11" x14ac:dyDescent="0.2">
      <c r="B2853" s="42"/>
      <c r="C2853" s="54"/>
      <c r="D2853" s="63"/>
      <c r="E2853"/>
      <c r="F2853" s="31"/>
      <c r="G2853" s="19"/>
      <c r="H2853" s="84"/>
      <c r="I2853"/>
      <c r="J2853"/>
      <c r="K2853"/>
    </row>
    <row r="2854" spans="2:11" x14ac:dyDescent="0.2">
      <c r="B2854" s="42"/>
      <c r="C2854" s="54"/>
      <c r="D2854" s="63"/>
      <c r="E2854"/>
      <c r="F2854" s="31"/>
      <c r="G2854" s="19"/>
      <c r="H2854" s="84"/>
      <c r="I2854"/>
      <c r="J2854"/>
      <c r="K2854"/>
    </row>
    <row r="2855" spans="2:11" x14ac:dyDescent="0.2">
      <c r="B2855" s="42"/>
      <c r="C2855" s="54"/>
      <c r="D2855" s="63"/>
      <c r="E2855"/>
      <c r="F2855" s="31"/>
      <c r="G2855" s="19"/>
      <c r="H2855" s="84"/>
      <c r="I2855"/>
      <c r="J2855"/>
      <c r="K2855"/>
    </row>
    <row r="2856" spans="2:11" x14ac:dyDescent="0.2">
      <c r="B2856" s="42"/>
      <c r="C2856" s="54"/>
      <c r="D2856" s="63"/>
      <c r="E2856"/>
      <c r="F2856" s="31"/>
      <c r="G2856" s="19"/>
      <c r="H2856" s="84"/>
      <c r="I2856"/>
      <c r="J2856"/>
      <c r="K2856"/>
    </row>
    <row r="2857" spans="2:11" x14ac:dyDescent="0.2">
      <c r="B2857" s="42"/>
      <c r="C2857" s="54"/>
      <c r="D2857" s="63"/>
      <c r="E2857"/>
      <c r="F2857" s="31"/>
      <c r="G2857" s="19"/>
      <c r="H2857" s="84"/>
      <c r="I2857"/>
      <c r="J2857"/>
      <c r="K2857"/>
    </row>
    <row r="2858" spans="2:11" x14ac:dyDescent="0.2">
      <c r="B2858" s="42"/>
      <c r="C2858" s="54"/>
      <c r="D2858" s="63"/>
      <c r="E2858"/>
      <c r="F2858" s="31"/>
      <c r="G2858" s="19"/>
      <c r="H2858" s="84"/>
      <c r="I2858"/>
      <c r="J2858"/>
      <c r="K2858"/>
    </row>
    <row r="2859" spans="2:11" x14ac:dyDescent="0.2">
      <c r="B2859" s="42"/>
      <c r="C2859" s="54"/>
      <c r="D2859" s="63"/>
      <c r="E2859"/>
      <c r="F2859" s="31"/>
      <c r="G2859" s="19"/>
      <c r="H2859" s="84"/>
      <c r="I2859"/>
      <c r="J2859"/>
      <c r="K2859"/>
    </row>
    <row r="2860" spans="2:11" x14ac:dyDescent="0.2">
      <c r="B2860" s="42"/>
      <c r="C2860" s="54"/>
      <c r="D2860" s="63"/>
      <c r="E2860"/>
      <c r="F2860" s="31"/>
      <c r="G2860" s="19"/>
      <c r="H2860" s="84"/>
      <c r="I2860"/>
      <c r="J2860"/>
      <c r="K2860"/>
    </row>
    <row r="2861" spans="2:11" x14ac:dyDescent="0.2">
      <c r="B2861" s="42"/>
      <c r="C2861" s="54"/>
      <c r="D2861" s="63"/>
      <c r="E2861"/>
      <c r="F2861" s="31"/>
      <c r="G2861" s="19"/>
      <c r="H2861" s="84"/>
      <c r="I2861"/>
      <c r="J2861"/>
      <c r="K2861"/>
    </row>
    <row r="2862" spans="2:11" x14ac:dyDescent="0.2">
      <c r="B2862" s="42"/>
      <c r="C2862" s="54"/>
      <c r="D2862" s="63"/>
      <c r="E2862"/>
      <c r="F2862" s="31"/>
      <c r="G2862" s="19"/>
      <c r="H2862" s="84"/>
      <c r="I2862"/>
      <c r="J2862"/>
      <c r="K2862"/>
    </row>
    <row r="2863" spans="2:11" x14ac:dyDescent="0.2">
      <c r="B2863" s="42"/>
      <c r="C2863" s="54"/>
      <c r="D2863" s="63"/>
      <c r="E2863"/>
      <c r="F2863" s="31"/>
      <c r="G2863" s="19"/>
      <c r="H2863" s="84"/>
      <c r="I2863"/>
      <c r="J2863"/>
      <c r="K2863"/>
    </row>
    <row r="2864" spans="2:11" x14ac:dyDescent="0.2">
      <c r="B2864" s="42"/>
      <c r="C2864" s="54"/>
      <c r="D2864" s="63"/>
      <c r="E2864"/>
      <c r="F2864" s="31"/>
      <c r="G2864" s="19"/>
      <c r="H2864" s="84"/>
      <c r="I2864"/>
      <c r="J2864"/>
      <c r="K2864"/>
    </row>
    <row r="2865" spans="2:11" x14ac:dyDescent="0.2">
      <c r="B2865" s="42"/>
      <c r="C2865" s="54"/>
      <c r="D2865" s="63"/>
      <c r="E2865"/>
      <c r="F2865" s="31"/>
      <c r="G2865" s="19"/>
      <c r="H2865" s="84"/>
      <c r="I2865"/>
      <c r="J2865"/>
      <c r="K2865"/>
    </row>
    <row r="2866" spans="2:11" x14ac:dyDescent="0.2">
      <c r="B2866" s="42"/>
      <c r="C2866" s="54"/>
      <c r="D2866" s="63"/>
      <c r="E2866"/>
      <c r="F2866" s="31"/>
      <c r="G2866" s="19"/>
      <c r="H2866" s="84"/>
      <c r="I2866"/>
      <c r="J2866"/>
      <c r="K2866"/>
    </row>
    <row r="2867" spans="2:11" x14ac:dyDescent="0.2">
      <c r="B2867" s="42"/>
      <c r="C2867" s="54"/>
      <c r="D2867" s="63"/>
      <c r="E2867"/>
      <c r="F2867" s="31"/>
      <c r="G2867" s="19"/>
      <c r="H2867" s="84"/>
      <c r="I2867"/>
      <c r="J2867"/>
      <c r="K2867"/>
    </row>
    <row r="2868" spans="2:11" x14ac:dyDescent="0.2">
      <c r="B2868" s="42"/>
      <c r="C2868" s="54"/>
      <c r="D2868" s="63"/>
      <c r="E2868"/>
      <c r="F2868" s="31"/>
      <c r="G2868" s="19"/>
      <c r="H2868" s="84"/>
      <c r="I2868"/>
      <c r="J2868"/>
      <c r="K2868"/>
    </row>
    <row r="2869" spans="2:11" x14ac:dyDescent="0.2">
      <c r="B2869" s="42"/>
      <c r="C2869" s="54"/>
      <c r="D2869" s="63"/>
      <c r="E2869"/>
      <c r="F2869" s="31"/>
      <c r="G2869" s="19"/>
      <c r="H2869" s="84"/>
      <c r="I2869"/>
      <c r="J2869"/>
      <c r="K2869"/>
    </row>
    <row r="2870" spans="2:11" x14ac:dyDescent="0.2">
      <c r="B2870" s="42"/>
      <c r="C2870" s="54"/>
      <c r="D2870" s="63"/>
      <c r="E2870"/>
      <c r="F2870" s="31"/>
      <c r="G2870" s="19"/>
      <c r="H2870" s="84"/>
      <c r="I2870"/>
      <c r="J2870"/>
      <c r="K2870"/>
    </row>
    <row r="2871" spans="2:11" x14ac:dyDescent="0.2">
      <c r="B2871" s="42"/>
      <c r="C2871" s="54"/>
      <c r="D2871" s="63"/>
      <c r="E2871"/>
      <c r="F2871" s="31"/>
      <c r="G2871" s="19"/>
      <c r="H2871" s="84"/>
      <c r="I2871"/>
      <c r="J2871"/>
      <c r="K2871"/>
    </row>
    <row r="2872" spans="2:11" x14ac:dyDescent="0.2">
      <c r="B2872" s="42"/>
      <c r="C2872" s="54"/>
      <c r="D2872" s="63"/>
      <c r="E2872"/>
      <c r="F2872" s="31"/>
      <c r="G2872" s="19"/>
      <c r="H2872" s="84"/>
      <c r="I2872"/>
      <c r="J2872"/>
      <c r="K2872"/>
    </row>
    <row r="2873" spans="2:11" x14ac:dyDescent="0.2">
      <c r="B2873" s="42"/>
      <c r="C2873" s="54"/>
      <c r="D2873" s="63"/>
      <c r="E2873"/>
      <c r="F2873" s="31"/>
      <c r="G2873" s="19"/>
      <c r="H2873" s="84"/>
      <c r="I2873"/>
      <c r="J2873"/>
      <c r="K2873"/>
    </row>
    <row r="2874" spans="2:11" x14ac:dyDescent="0.2">
      <c r="B2874" s="42"/>
      <c r="C2874" s="54"/>
      <c r="D2874" s="63"/>
      <c r="E2874"/>
      <c r="F2874" s="31"/>
      <c r="G2874" s="19"/>
      <c r="H2874" s="84"/>
      <c r="I2874"/>
      <c r="J2874"/>
      <c r="K2874"/>
    </row>
    <row r="2875" spans="2:11" x14ac:dyDescent="0.2">
      <c r="B2875" s="42"/>
      <c r="C2875" s="54"/>
      <c r="D2875" s="63"/>
      <c r="E2875"/>
      <c r="F2875" s="31"/>
      <c r="G2875" s="19"/>
      <c r="H2875" s="84"/>
      <c r="I2875"/>
      <c r="J2875"/>
      <c r="K2875"/>
    </row>
    <row r="2876" spans="2:11" x14ac:dyDescent="0.2">
      <c r="B2876" s="42"/>
      <c r="C2876" s="54"/>
      <c r="D2876" s="63"/>
      <c r="E2876"/>
      <c r="F2876" s="31"/>
      <c r="G2876" s="19"/>
      <c r="H2876" s="84"/>
      <c r="I2876"/>
      <c r="J2876"/>
      <c r="K2876"/>
    </row>
    <row r="2877" spans="2:11" x14ac:dyDescent="0.2">
      <c r="B2877" s="42"/>
      <c r="C2877" s="54"/>
      <c r="D2877" s="63"/>
      <c r="E2877"/>
      <c r="F2877" s="31"/>
      <c r="G2877" s="19"/>
      <c r="H2877" s="84"/>
      <c r="I2877"/>
      <c r="J2877"/>
      <c r="K2877"/>
    </row>
    <row r="2878" spans="2:11" x14ac:dyDescent="0.2">
      <c r="B2878" s="42"/>
      <c r="C2878" s="54"/>
      <c r="D2878" s="63"/>
      <c r="E2878"/>
      <c r="F2878" s="31"/>
      <c r="G2878" s="19"/>
      <c r="H2878" s="84"/>
      <c r="I2878"/>
      <c r="J2878"/>
      <c r="K2878"/>
    </row>
    <row r="2879" spans="2:11" x14ac:dyDescent="0.2">
      <c r="B2879" s="42"/>
      <c r="C2879" s="54"/>
      <c r="D2879" s="63"/>
      <c r="E2879"/>
      <c r="F2879" s="31"/>
      <c r="G2879" s="19"/>
      <c r="H2879" s="84"/>
      <c r="I2879"/>
      <c r="J2879"/>
      <c r="K2879"/>
    </row>
    <row r="2880" spans="2:11" x14ac:dyDescent="0.2">
      <c r="B2880" s="42"/>
      <c r="C2880" s="54"/>
      <c r="D2880" s="63"/>
      <c r="E2880"/>
      <c r="F2880" s="31"/>
      <c r="G2880" s="19"/>
      <c r="H2880" s="84"/>
      <c r="I2880"/>
      <c r="J2880"/>
      <c r="K2880"/>
    </row>
    <row r="2881" spans="2:11" x14ac:dyDescent="0.2">
      <c r="B2881" s="42"/>
      <c r="C2881" s="54"/>
      <c r="D2881" s="63"/>
      <c r="E2881"/>
      <c r="F2881" s="31"/>
      <c r="G2881" s="19"/>
      <c r="H2881" s="84"/>
      <c r="I2881"/>
      <c r="J2881"/>
      <c r="K2881"/>
    </row>
    <row r="2882" spans="2:11" x14ac:dyDescent="0.2">
      <c r="B2882" s="42"/>
      <c r="C2882" s="54"/>
      <c r="D2882" s="63"/>
      <c r="E2882"/>
      <c r="F2882" s="31"/>
      <c r="G2882" s="19"/>
      <c r="H2882" s="84"/>
      <c r="I2882"/>
      <c r="J2882"/>
      <c r="K2882"/>
    </row>
    <row r="2883" spans="2:11" x14ac:dyDescent="0.2">
      <c r="B2883" s="42"/>
      <c r="C2883" s="54"/>
      <c r="D2883" s="63"/>
      <c r="E2883"/>
      <c r="F2883" s="31"/>
      <c r="G2883" s="19"/>
      <c r="H2883" s="84"/>
      <c r="I2883"/>
      <c r="J2883"/>
      <c r="K2883"/>
    </row>
    <row r="2884" spans="2:11" x14ac:dyDescent="0.2">
      <c r="B2884" s="42"/>
      <c r="C2884" s="54"/>
      <c r="D2884" s="63"/>
      <c r="E2884"/>
      <c r="F2884" s="31"/>
      <c r="G2884" s="19"/>
      <c r="H2884" s="84"/>
      <c r="I2884"/>
      <c r="J2884"/>
      <c r="K2884"/>
    </row>
    <row r="2885" spans="2:11" x14ac:dyDescent="0.2">
      <c r="B2885" s="42"/>
      <c r="C2885" s="54"/>
      <c r="D2885" s="63"/>
      <c r="E2885"/>
      <c r="F2885" s="31"/>
      <c r="G2885" s="19"/>
      <c r="H2885" s="84"/>
      <c r="I2885"/>
      <c r="J2885"/>
      <c r="K2885"/>
    </row>
    <row r="2886" spans="2:11" x14ac:dyDescent="0.2">
      <c r="B2886" s="42"/>
      <c r="C2886" s="54"/>
      <c r="D2886" s="63"/>
      <c r="E2886"/>
      <c r="F2886" s="31"/>
      <c r="G2886" s="19"/>
      <c r="H2886" s="84"/>
      <c r="I2886"/>
      <c r="J2886"/>
      <c r="K2886"/>
    </row>
    <row r="2887" spans="2:11" x14ac:dyDescent="0.2">
      <c r="B2887" s="42"/>
      <c r="C2887" s="54"/>
      <c r="D2887" s="63"/>
      <c r="E2887"/>
      <c r="F2887" s="31"/>
      <c r="G2887" s="19"/>
      <c r="H2887" s="84"/>
      <c r="I2887"/>
      <c r="J2887"/>
      <c r="K2887"/>
    </row>
    <row r="2888" spans="2:11" x14ac:dyDescent="0.2">
      <c r="B2888" s="42"/>
      <c r="C2888" s="54"/>
      <c r="D2888" s="63"/>
      <c r="E2888"/>
      <c r="F2888" s="31"/>
      <c r="G2888" s="19"/>
      <c r="H2888" s="84"/>
      <c r="I2888"/>
      <c r="J2888"/>
      <c r="K2888"/>
    </row>
    <row r="2889" spans="2:11" x14ac:dyDescent="0.2">
      <c r="B2889" s="42"/>
      <c r="C2889" s="54"/>
      <c r="D2889" s="63"/>
      <c r="E2889"/>
      <c r="F2889" s="31"/>
      <c r="G2889" s="19"/>
      <c r="H2889" s="84"/>
      <c r="I2889"/>
      <c r="J2889"/>
      <c r="K2889"/>
    </row>
    <row r="2890" spans="2:11" x14ac:dyDescent="0.2">
      <c r="B2890" s="42"/>
      <c r="C2890" s="54"/>
      <c r="D2890" s="63"/>
      <c r="E2890"/>
      <c r="F2890" s="31"/>
      <c r="G2890" s="19"/>
      <c r="H2890" s="84"/>
      <c r="I2890"/>
      <c r="J2890"/>
      <c r="K2890"/>
    </row>
    <row r="2891" spans="2:11" x14ac:dyDescent="0.2">
      <c r="B2891" s="42"/>
      <c r="C2891" s="54"/>
      <c r="D2891" s="63"/>
      <c r="E2891"/>
      <c r="F2891" s="31"/>
      <c r="G2891" s="19"/>
      <c r="H2891" s="84"/>
      <c r="I2891"/>
      <c r="J2891"/>
      <c r="K2891"/>
    </row>
    <row r="2892" spans="2:11" x14ac:dyDescent="0.2">
      <c r="B2892" s="42"/>
      <c r="C2892" s="54"/>
      <c r="D2892" s="63"/>
      <c r="E2892"/>
      <c r="F2892" s="31"/>
      <c r="G2892" s="19"/>
      <c r="H2892" s="84"/>
      <c r="I2892"/>
      <c r="J2892"/>
      <c r="K2892"/>
    </row>
    <row r="2893" spans="2:11" x14ac:dyDescent="0.2">
      <c r="B2893" s="42"/>
      <c r="C2893" s="54"/>
      <c r="D2893" s="63"/>
      <c r="E2893"/>
      <c r="F2893" s="31"/>
      <c r="G2893" s="19"/>
      <c r="H2893" s="84"/>
      <c r="I2893"/>
      <c r="J2893"/>
      <c r="K2893"/>
    </row>
    <row r="2894" spans="2:11" x14ac:dyDescent="0.2">
      <c r="B2894" s="42"/>
      <c r="C2894" s="54"/>
      <c r="D2894" s="63"/>
      <c r="E2894"/>
      <c r="F2894" s="31"/>
      <c r="G2894" s="19"/>
      <c r="H2894" s="84"/>
      <c r="I2894"/>
      <c r="J2894"/>
      <c r="K2894"/>
    </row>
    <row r="2895" spans="2:11" x14ac:dyDescent="0.2">
      <c r="B2895" s="42"/>
      <c r="C2895" s="54"/>
      <c r="D2895" s="63"/>
      <c r="E2895"/>
      <c r="F2895" s="31"/>
      <c r="G2895" s="19"/>
      <c r="H2895" s="84"/>
      <c r="I2895"/>
      <c r="J2895"/>
      <c r="K2895"/>
    </row>
    <row r="2896" spans="2:11" x14ac:dyDescent="0.2">
      <c r="B2896" s="42"/>
      <c r="C2896" s="54"/>
      <c r="D2896" s="63"/>
      <c r="E2896"/>
      <c r="F2896" s="31"/>
      <c r="G2896" s="19"/>
      <c r="H2896" s="84"/>
      <c r="I2896"/>
      <c r="J2896"/>
      <c r="K2896"/>
    </row>
    <row r="2897" spans="2:11" x14ac:dyDescent="0.2">
      <c r="B2897" s="42"/>
      <c r="C2897" s="54"/>
      <c r="D2897" s="63"/>
      <c r="E2897"/>
      <c r="F2897" s="31"/>
      <c r="G2897" s="19"/>
      <c r="H2897" s="84"/>
      <c r="I2897"/>
      <c r="J2897"/>
      <c r="K2897"/>
    </row>
    <row r="2898" spans="2:11" x14ac:dyDescent="0.2">
      <c r="B2898" s="42"/>
      <c r="C2898" s="54"/>
      <c r="D2898" s="63"/>
      <c r="E2898"/>
      <c r="F2898" s="31"/>
      <c r="G2898" s="19"/>
      <c r="H2898" s="84"/>
      <c r="I2898"/>
      <c r="J2898"/>
      <c r="K2898"/>
    </row>
    <row r="2899" spans="2:11" x14ac:dyDescent="0.2">
      <c r="B2899" s="42"/>
      <c r="C2899" s="54"/>
      <c r="D2899" s="63"/>
      <c r="E2899"/>
      <c r="F2899" s="31"/>
      <c r="G2899" s="19"/>
      <c r="H2899" s="84"/>
      <c r="I2899"/>
      <c r="J2899"/>
      <c r="K2899"/>
    </row>
    <row r="2900" spans="2:11" x14ac:dyDescent="0.2">
      <c r="B2900" s="42"/>
      <c r="C2900" s="54"/>
      <c r="D2900" s="63"/>
      <c r="E2900"/>
      <c r="F2900" s="31"/>
      <c r="G2900" s="19"/>
      <c r="H2900" s="84"/>
      <c r="I2900"/>
      <c r="J2900"/>
      <c r="K2900"/>
    </row>
    <row r="2901" spans="2:11" x14ac:dyDescent="0.2">
      <c r="B2901" s="42"/>
      <c r="C2901" s="54"/>
      <c r="D2901" s="63"/>
      <c r="E2901"/>
      <c r="F2901" s="31"/>
      <c r="G2901" s="19"/>
      <c r="H2901" s="84"/>
      <c r="I2901"/>
      <c r="J2901"/>
      <c r="K2901"/>
    </row>
    <row r="2902" spans="2:11" x14ac:dyDescent="0.2">
      <c r="B2902" s="42"/>
      <c r="C2902" s="54"/>
      <c r="D2902" s="63"/>
      <c r="E2902"/>
      <c r="F2902" s="31"/>
      <c r="G2902" s="19"/>
      <c r="H2902" s="84"/>
      <c r="I2902"/>
      <c r="J2902"/>
      <c r="K2902"/>
    </row>
    <row r="2903" spans="2:11" x14ac:dyDescent="0.2">
      <c r="B2903" s="42"/>
      <c r="C2903" s="54"/>
      <c r="D2903" s="63"/>
      <c r="E2903"/>
      <c r="F2903" s="31"/>
      <c r="G2903" s="19"/>
      <c r="H2903" s="84"/>
      <c r="I2903"/>
      <c r="J2903"/>
      <c r="K2903"/>
    </row>
    <row r="2904" spans="2:11" x14ac:dyDescent="0.2">
      <c r="B2904" s="42"/>
      <c r="C2904" s="54"/>
      <c r="D2904" s="63"/>
      <c r="E2904"/>
      <c r="F2904" s="31"/>
      <c r="G2904" s="19"/>
      <c r="H2904" s="84"/>
      <c r="I2904"/>
      <c r="J2904"/>
      <c r="K2904"/>
    </row>
    <row r="2905" spans="2:11" x14ac:dyDescent="0.2">
      <c r="B2905" s="42"/>
      <c r="C2905" s="54"/>
      <c r="D2905" s="63"/>
      <c r="E2905"/>
      <c r="F2905" s="31"/>
      <c r="G2905" s="19"/>
      <c r="H2905" s="84"/>
      <c r="I2905"/>
      <c r="J2905"/>
      <c r="K2905"/>
    </row>
    <row r="2906" spans="2:11" x14ac:dyDescent="0.2">
      <c r="B2906" s="42"/>
      <c r="C2906" s="54"/>
      <c r="D2906" s="63"/>
      <c r="E2906"/>
      <c r="F2906" s="31"/>
      <c r="G2906" s="19"/>
      <c r="H2906" s="84"/>
      <c r="I2906"/>
      <c r="J2906"/>
      <c r="K2906"/>
    </row>
    <row r="2907" spans="2:11" x14ac:dyDescent="0.2">
      <c r="B2907" s="42"/>
      <c r="C2907" s="54"/>
      <c r="D2907" s="63"/>
      <c r="E2907"/>
      <c r="F2907" s="31"/>
      <c r="G2907" s="19"/>
      <c r="H2907" s="84"/>
      <c r="I2907"/>
      <c r="J2907"/>
      <c r="K2907"/>
    </row>
    <row r="2908" spans="2:11" x14ac:dyDescent="0.2">
      <c r="B2908" s="42"/>
      <c r="C2908" s="54"/>
      <c r="D2908" s="63"/>
      <c r="E2908"/>
      <c r="F2908" s="31"/>
      <c r="G2908" s="19"/>
      <c r="H2908" s="84"/>
      <c r="I2908"/>
      <c r="J2908"/>
      <c r="K2908"/>
    </row>
    <row r="2909" spans="2:11" x14ac:dyDescent="0.2">
      <c r="B2909" s="42"/>
      <c r="C2909" s="54"/>
      <c r="D2909" s="63"/>
      <c r="E2909"/>
      <c r="F2909" s="31"/>
      <c r="G2909" s="19"/>
      <c r="H2909" s="84"/>
      <c r="I2909"/>
      <c r="J2909"/>
      <c r="K2909"/>
    </row>
    <row r="2910" spans="2:11" x14ac:dyDescent="0.2">
      <c r="B2910" s="42"/>
      <c r="C2910" s="54"/>
      <c r="D2910" s="63"/>
      <c r="E2910"/>
      <c r="F2910" s="31"/>
      <c r="G2910" s="19"/>
      <c r="H2910" s="84"/>
      <c r="I2910"/>
      <c r="J2910"/>
      <c r="K2910"/>
    </row>
    <row r="2911" spans="2:11" x14ac:dyDescent="0.2">
      <c r="B2911" s="42"/>
      <c r="C2911" s="54"/>
      <c r="D2911" s="63"/>
      <c r="E2911"/>
      <c r="F2911" s="31"/>
      <c r="G2911" s="19"/>
      <c r="H2911" s="84"/>
      <c r="I2911"/>
      <c r="J2911"/>
      <c r="K2911"/>
    </row>
    <row r="2912" spans="2:11" x14ac:dyDescent="0.2">
      <c r="B2912" s="42"/>
      <c r="C2912" s="54"/>
      <c r="D2912" s="63"/>
      <c r="E2912"/>
      <c r="F2912" s="31"/>
      <c r="G2912" s="19"/>
      <c r="H2912" s="84"/>
      <c r="I2912"/>
      <c r="J2912"/>
      <c r="K2912"/>
    </row>
    <row r="2913" spans="2:11" x14ac:dyDescent="0.2">
      <c r="B2913" s="42"/>
      <c r="C2913" s="54"/>
      <c r="D2913" s="63"/>
      <c r="E2913"/>
      <c r="F2913" s="31"/>
      <c r="G2913" s="19"/>
      <c r="H2913" s="84"/>
      <c r="I2913"/>
      <c r="J2913"/>
      <c r="K2913"/>
    </row>
    <row r="2914" spans="2:11" x14ac:dyDescent="0.2">
      <c r="B2914" s="42"/>
      <c r="C2914" s="54"/>
      <c r="D2914" s="63"/>
      <c r="E2914"/>
      <c r="F2914" s="31"/>
      <c r="G2914" s="19"/>
      <c r="H2914" s="84"/>
      <c r="I2914"/>
      <c r="J2914"/>
      <c r="K2914"/>
    </row>
    <row r="2915" spans="2:11" x14ac:dyDescent="0.2">
      <c r="B2915" s="42"/>
      <c r="C2915" s="54"/>
      <c r="D2915" s="63"/>
      <c r="E2915"/>
      <c r="F2915" s="31"/>
      <c r="G2915" s="19"/>
      <c r="H2915" s="84"/>
      <c r="I2915"/>
      <c r="J2915"/>
      <c r="K2915"/>
    </row>
    <row r="2916" spans="2:11" x14ac:dyDescent="0.2">
      <c r="B2916" s="42"/>
      <c r="C2916" s="54"/>
      <c r="D2916" s="63"/>
      <c r="E2916"/>
      <c r="F2916" s="31"/>
      <c r="G2916" s="19"/>
      <c r="H2916" s="84"/>
      <c r="I2916"/>
      <c r="J2916"/>
      <c r="K2916"/>
    </row>
    <row r="2917" spans="2:11" x14ac:dyDescent="0.2">
      <c r="B2917" s="42"/>
      <c r="C2917" s="54"/>
      <c r="D2917" s="63"/>
      <c r="E2917"/>
      <c r="F2917" s="31"/>
      <c r="G2917" s="19"/>
      <c r="H2917" s="84"/>
      <c r="I2917"/>
      <c r="J2917"/>
      <c r="K2917"/>
    </row>
    <row r="2918" spans="2:11" x14ac:dyDescent="0.2">
      <c r="B2918" s="42"/>
      <c r="C2918" s="54"/>
      <c r="D2918" s="63"/>
      <c r="E2918"/>
      <c r="F2918" s="31"/>
      <c r="G2918" s="19"/>
      <c r="H2918" s="84"/>
      <c r="I2918"/>
      <c r="J2918"/>
      <c r="K2918"/>
    </row>
    <row r="2919" spans="2:11" x14ac:dyDescent="0.2">
      <c r="B2919" s="42"/>
      <c r="C2919" s="54"/>
      <c r="D2919" s="63"/>
      <c r="E2919"/>
      <c r="F2919" s="31"/>
      <c r="G2919" s="19"/>
      <c r="H2919" s="84"/>
      <c r="I2919"/>
      <c r="J2919"/>
      <c r="K2919"/>
    </row>
    <row r="2920" spans="2:11" x14ac:dyDescent="0.2">
      <c r="B2920" s="42"/>
      <c r="C2920" s="54"/>
      <c r="D2920" s="63"/>
      <c r="E2920"/>
      <c r="F2920" s="31"/>
      <c r="G2920" s="19"/>
      <c r="H2920" s="84"/>
      <c r="I2920"/>
      <c r="J2920"/>
      <c r="K2920"/>
    </row>
    <row r="2921" spans="2:11" x14ac:dyDescent="0.2">
      <c r="B2921" s="42"/>
      <c r="C2921" s="54"/>
      <c r="D2921" s="63"/>
      <c r="E2921"/>
      <c r="F2921" s="31"/>
      <c r="G2921" s="19"/>
      <c r="H2921" s="84"/>
      <c r="I2921"/>
      <c r="J2921"/>
      <c r="K2921"/>
    </row>
    <row r="2922" spans="2:11" x14ac:dyDescent="0.2">
      <c r="B2922" s="42"/>
      <c r="C2922" s="54"/>
      <c r="D2922" s="63"/>
      <c r="E2922"/>
      <c r="F2922" s="31"/>
      <c r="G2922" s="19"/>
      <c r="H2922" s="84"/>
      <c r="I2922"/>
      <c r="J2922"/>
      <c r="K2922"/>
    </row>
    <row r="2923" spans="2:11" x14ac:dyDescent="0.2">
      <c r="B2923" s="42"/>
      <c r="C2923" s="54"/>
      <c r="D2923" s="63"/>
      <c r="E2923"/>
      <c r="F2923" s="31"/>
      <c r="G2923" s="19"/>
      <c r="H2923" s="84"/>
      <c r="I2923"/>
      <c r="J2923"/>
      <c r="K2923"/>
    </row>
    <row r="2924" spans="2:11" x14ac:dyDescent="0.2">
      <c r="B2924" s="42"/>
      <c r="C2924" s="54"/>
      <c r="D2924" s="63"/>
      <c r="E2924"/>
      <c r="F2924" s="31"/>
      <c r="G2924" s="19"/>
      <c r="H2924" s="84"/>
      <c r="I2924"/>
      <c r="J2924"/>
      <c r="K2924"/>
    </row>
    <row r="2925" spans="2:11" x14ac:dyDescent="0.2">
      <c r="B2925" s="42"/>
      <c r="C2925" s="54"/>
      <c r="D2925" s="63"/>
      <c r="E2925"/>
      <c r="F2925" s="31"/>
      <c r="G2925" s="19"/>
      <c r="H2925" s="84"/>
      <c r="I2925"/>
      <c r="J2925"/>
      <c r="K2925"/>
    </row>
    <row r="2926" spans="2:11" x14ac:dyDescent="0.2">
      <c r="B2926" s="42"/>
      <c r="C2926" s="54"/>
      <c r="D2926" s="63"/>
      <c r="E2926"/>
      <c r="F2926" s="31"/>
      <c r="G2926" s="19"/>
      <c r="H2926" s="84"/>
      <c r="I2926"/>
      <c r="J2926"/>
      <c r="K2926"/>
    </row>
    <row r="2927" spans="2:11" x14ac:dyDescent="0.2">
      <c r="B2927" s="42"/>
      <c r="C2927" s="54"/>
      <c r="D2927" s="63"/>
      <c r="E2927"/>
      <c r="F2927" s="31"/>
      <c r="G2927" s="19"/>
      <c r="H2927" s="84"/>
      <c r="I2927"/>
      <c r="J2927"/>
      <c r="K2927"/>
    </row>
    <row r="2928" spans="2:11" x14ac:dyDescent="0.2">
      <c r="B2928" s="42"/>
      <c r="C2928" s="54"/>
      <c r="D2928" s="63"/>
      <c r="E2928"/>
      <c r="F2928" s="31"/>
      <c r="G2928" s="19"/>
      <c r="H2928" s="84"/>
      <c r="I2928"/>
      <c r="J2928"/>
      <c r="K2928"/>
    </row>
    <row r="2929" spans="2:11" x14ac:dyDescent="0.2">
      <c r="B2929" s="42"/>
      <c r="C2929" s="54"/>
      <c r="D2929" s="63"/>
      <c r="E2929"/>
      <c r="F2929" s="31"/>
      <c r="G2929" s="19"/>
      <c r="H2929" s="84"/>
      <c r="I2929"/>
      <c r="J2929"/>
      <c r="K2929"/>
    </row>
    <row r="2930" spans="2:11" x14ac:dyDescent="0.2">
      <c r="B2930" s="42"/>
      <c r="C2930" s="54"/>
      <c r="D2930" s="63"/>
      <c r="E2930"/>
      <c r="F2930" s="31"/>
      <c r="G2930" s="19"/>
      <c r="H2930" s="84"/>
      <c r="I2930"/>
      <c r="J2930"/>
      <c r="K2930"/>
    </row>
    <row r="2931" spans="2:11" x14ac:dyDescent="0.2">
      <c r="B2931" s="42"/>
      <c r="C2931" s="54"/>
      <c r="D2931" s="63"/>
      <c r="E2931"/>
      <c r="F2931" s="31"/>
      <c r="G2931" s="19"/>
      <c r="H2931" s="84"/>
      <c r="I2931"/>
      <c r="J2931"/>
      <c r="K2931"/>
    </row>
    <row r="2932" spans="2:11" x14ac:dyDescent="0.2">
      <c r="B2932" s="42"/>
      <c r="C2932" s="54"/>
      <c r="D2932" s="63"/>
      <c r="E2932"/>
      <c r="F2932" s="31"/>
      <c r="G2932" s="19"/>
      <c r="H2932" s="84"/>
      <c r="I2932"/>
      <c r="J2932"/>
      <c r="K2932"/>
    </row>
    <row r="2933" spans="2:11" x14ac:dyDescent="0.2">
      <c r="B2933" s="42"/>
      <c r="C2933" s="54"/>
      <c r="D2933" s="63"/>
      <c r="E2933"/>
      <c r="F2933" s="31"/>
      <c r="G2933" s="19"/>
      <c r="H2933" s="84"/>
      <c r="I2933"/>
      <c r="J2933"/>
      <c r="K2933"/>
    </row>
    <row r="2934" spans="2:11" x14ac:dyDescent="0.2">
      <c r="B2934" s="42"/>
      <c r="C2934" s="54"/>
      <c r="D2934" s="63"/>
      <c r="E2934"/>
      <c r="F2934" s="31"/>
      <c r="G2934" s="19"/>
      <c r="H2934" s="84"/>
      <c r="I2934"/>
      <c r="J2934"/>
      <c r="K2934"/>
    </row>
    <row r="2935" spans="2:11" x14ac:dyDescent="0.2">
      <c r="B2935" s="42"/>
      <c r="C2935" s="54"/>
      <c r="D2935" s="63"/>
      <c r="E2935"/>
      <c r="F2935" s="31"/>
      <c r="G2935" s="19"/>
      <c r="H2935" s="84"/>
      <c r="I2935"/>
      <c r="J2935"/>
      <c r="K2935"/>
    </row>
    <row r="2936" spans="2:11" x14ac:dyDescent="0.2">
      <c r="B2936" s="42"/>
      <c r="C2936" s="54"/>
      <c r="D2936" s="63"/>
      <c r="E2936"/>
      <c r="F2936" s="31"/>
      <c r="G2936" s="19"/>
      <c r="H2936" s="84"/>
      <c r="I2936"/>
      <c r="J2936"/>
      <c r="K2936"/>
    </row>
    <row r="2937" spans="2:11" x14ac:dyDescent="0.2">
      <c r="B2937" s="42"/>
      <c r="C2937" s="54"/>
      <c r="D2937" s="63"/>
      <c r="E2937"/>
      <c r="F2937" s="31"/>
      <c r="G2937" s="19"/>
      <c r="H2937" s="84"/>
      <c r="I2937"/>
      <c r="J2937"/>
      <c r="K2937"/>
    </row>
    <row r="2938" spans="2:11" x14ac:dyDescent="0.2">
      <c r="B2938" s="42"/>
      <c r="C2938" s="54"/>
      <c r="D2938" s="63"/>
      <c r="E2938"/>
      <c r="F2938" s="31"/>
      <c r="G2938" s="19"/>
      <c r="H2938" s="84"/>
      <c r="I2938"/>
      <c r="J2938"/>
      <c r="K2938"/>
    </row>
    <row r="2939" spans="2:11" x14ac:dyDescent="0.2">
      <c r="B2939" s="42"/>
      <c r="C2939" s="54"/>
      <c r="D2939" s="63"/>
      <c r="E2939"/>
      <c r="F2939" s="31"/>
      <c r="G2939" s="19"/>
      <c r="H2939" s="84"/>
      <c r="I2939"/>
      <c r="J2939"/>
      <c r="K2939"/>
    </row>
    <row r="2940" spans="2:11" x14ac:dyDescent="0.2">
      <c r="B2940" s="42"/>
      <c r="C2940" s="54"/>
      <c r="D2940" s="63"/>
      <c r="E2940"/>
      <c r="F2940" s="31"/>
      <c r="G2940" s="19"/>
      <c r="H2940" s="84"/>
      <c r="I2940"/>
      <c r="J2940"/>
      <c r="K2940"/>
    </row>
    <row r="2941" spans="2:11" x14ac:dyDescent="0.2">
      <c r="B2941" s="42"/>
      <c r="C2941" s="54"/>
      <c r="D2941" s="63"/>
      <c r="E2941"/>
      <c r="F2941" s="31"/>
      <c r="G2941" s="19"/>
      <c r="H2941" s="84"/>
      <c r="I2941"/>
      <c r="J2941"/>
      <c r="K2941"/>
    </row>
    <row r="2942" spans="2:11" x14ac:dyDescent="0.2">
      <c r="B2942" s="42"/>
      <c r="C2942" s="54"/>
      <c r="D2942" s="63"/>
      <c r="E2942"/>
      <c r="F2942" s="31"/>
      <c r="G2942" s="19"/>
      <c r="H2942" s="84"/>
      <c r="I2942"/>
      <c r="J2942"/>
      <c r="K2942"/>
    </row>
    <row r="2943" spans="2:11" x14ac:dyDescent="0.2">
      <c r="B2943" s="42"/>
      <c r="C2943" s="54"/>
      <c r="D2943" s="63"/>
      <c r="E2943"/>
      <c r="F2943" s="31"/>
      <c r="G2943" s="19"/>
      <c r="H2943" s="84"/>
      <c r="I2943"/>
      <c r="J2943"/>
      <c r="K2943"/>
    </row>
    <row r="2944" spans="2:11" x14ac:dyDescent="0.2">
      <c r="B2944" s="42"/>
      <c r="C2944" s="54"/>
      <c r="D2944" s="63"/>
      <c r="E2944"/>
      <c r="F2944" s="31"/>
      <c r="G2944" s="19"/>
      <c r="H2944" s="84"/>
      <c r="I2944"/>
      <c r="J2944"/>
      <c r="K2944"/>
    </row>
    <row r="2945" spans="2:11" x14ac:dyDescent="0.2">
      <c r="B2945" s="42"/>
      <c r="C2945" s="54"/>
      <c r="D2945" s="63"/>
      <c r="E2945"/>
      <c r="F2945" s="31"/>
      <c r="G2945" s="19"/>
      <c r="H2945" s="84"/>
      <c r="I2945"/>
      <c r="J2945"/>
      <c r="K2945"/>
    </row>
    <row r="2946" spans="2:11" x14ac:dyDescent="0.2">
      <c r="B2946" s="42"/>
      <c r="C2946" s="54"/>
      <c r="D2946" s="63"/>
      <c r="E2946"/>
      <c r="F2946" s="31"/>
      <c r="G2946" s="19"/>
      <c r="H2946" s="84"/>
      <c r="I2946"/>
      <c r="J2946"/>
      <c r="K2946"/>
    </row>
    <row r="2947" spans="2:11" x14ac:dyDescent="0.2">
      <c r="B2947" s="42"/>
      <c r="C2947" s="54"/>
      <c r="D2947" s="63"/>
      <c r="E2947"/>
      <c r="F2947" s="31"/>
      <c r="G2947" s="19"/>
      <c r="H2947" s="84"/>
      <c r="I2947"/>
      <c r="J2947"/>
      <c r="K2947"/>
    </row>
    <row r="2948" spans="2:11" x14ac:dyDescent="0.2">
      <c r="B2948" s="42"/>
      <c r="C2948" s="54"/>
      <c r="D2948" s="63"/>
      <c r="E2948"/>
      <c r="F2948" s="31"/>
      <c r="G2948" s="19"/>
      <c r="H2948" s="84"/>
      <c r="I2948"/>
      <c r="J2948"/>
      <c r="K2948"/>
    </row>
    <row r="2949" spans="2:11" x14ac:dyDescent="0.2">
      <c r="B2949" s="42"/>
      <c r="C2949" s="54"/>
      <c r="D2949" s="63"/>
      <c r="E2949"/>
      <c r="F2949" s="31"/>
      <c r="G2949" s="19"/>
      <c r="H2949" s="84"/>
      <c r="I2949"/>
      <c r="J2949"/>
      <c r="K2949"/>
    </row>
    <row r="2950" spans="2:11" x14ac:dyDescent="0.2">
      <c r="B2950" s="42"/>
      <c r="C2950" s="54"/>
      <c r="D2950" s="63"/>
      <c r="E2950"/>
      <c r="F2950" s="31"/>
      <c r="G2950" s="19"/>
      <c r="H2950" s="84"/>
      <c r="I2950"/>
      <c r="J2950"/>
      <c r="K2950"/>
    </row>
    <row r="2951" spans="2:11" x14ac:dyDescent="0.2">
      <c r="B2951" s="42"/>
      <c r="C2951" s="54"/>
      <c r="D2951" s="63"/>
      <c r="E2951"/>
      <c r="F2951" s="31"/>
      <c r="G2951" s="19"/>
      <c r="H2951" s="84"/>
      <c r="I2951"/>
      <c r="J2951"/>
      <c r="K2951"/>
    </row>
    <row r="2952" spans="2:11" x14ac:dyDescent="0.2">
      <c r="B2952" s="42"/>
      <c r="C2952" s="54"/>
      <c r="D2952" s="63"/>
      <c r="E2952"/>
      <c r="F2952" s="31"/>
      <c r="G2952" s="19"/>
      <c r="H2952" s="84"/>
      <c r="I2952"/>
      <c r="J2952"/>
      <c r="K2952"/>
    </row>
    <row r="2953" spans="2:11" x14ac:dyDescent="0.2">
      <c r="B2953" s="42"/>
      <c r="C2953" s="54"/>
      <c r="D2953" s="63"/>
      <c r="E2953"/>
      <c r="F2953" s="31"/>
      <c r="G2953" s="19"/>
      <c r="H2953" s="84"/>
      <c r="I2953"/>
      <c r="J2953"/>
      <c r="K2953"/>
    </row>
    <row r="2954" spans="2:11" x14ac:dyDescent="0.2">
      <c r="B2954" s="42"/>
      <c r="C2954" s="54"/>
      <c r="D2954" s="63"/>
      <c r="E2954"/>
      <c r="F2954" s="31"/>
      <c r="G2954" s="19"/>
      <c r="H2954" s="84"/>
      <c r="I2954"/>
      <c r="J2954"/>
      <c r="K2954"/>
    </row>
    <row r="2955" spans="2:11" x14ac:dyDescent="0.2">
      <c r="B2955" s="42"/>
      <c r="C2955" s="54"/>
      <c r="D2955" s="63"/>
      <c r="E2955"/>
      <c r="F2955" s="31"/>
      <c r="G2955" s="19"/>
      <c r="H2955" s="84"/>
      <c r="I2955"/>
      <c r="J2955"/>
      <c r="K2955"/>
    </row>
    <row r="2956" spans="2:11" x14ac:dyDescent="0.2">
      <c r="B2956" s="42"/>
      <c r="C2956" s="54"/>
      <c r="D2956" s="63"/>
      <c r="E2956"/>
      <c r="F2956" s="31"/>
      <c r="G2956" s="19"/>
      <c r="H2956" s="84"/>
      <c r="I2956"/>
      <c r="J2956"/>
      <c r="K2956"/>
    </row>
    <row r="2957" spans="2:11" x14ac:dyDescent="0.2">
      <c r="B2957" s="42"/>
      <c r="C2957" s="54"/>
      <c r="D2957" s="63"/>
      <c r="E2957"/>
      <c r="F2957" s="31"/>
      <c r="G2957" s="19"/>
      <c r="H2957" s="84"/>
      <c r="I2957"/>
      <c r="J2957"/>
      <c r="K2957"/>
    </row>
    <row r="2958" spans="2:11" x14ac:dyDescent="0.2">
      <c r="B2958" s="42"/>
      <c r="C2958" s="54"/>
      <c r="D2958" s="63"/>
      <c r="E2958"/>
      <c r="F2958" s="31"/>
      <c r="G2958" s="19"/>
      <c r="H2958" s="84"/>
      <c r="I2958"/>
      <c r="J2958"/>
      <c r="K2958"/>
    </row>
    <row r="2959" spans="2:11" x14ac:dyDescent="0.2">
      <c r="B2959" s="42"/>
      <c r="C2959" s="54"/>
      <c r="D2959" s="63"/>
      <c r="E2959"/>
      <c r="F2959" s="31"/>
      <c r="G2959" s="19"/>
      <c r="H2959" s="84"/>
      <c r="I2959"/>
      <c r="J2959"/>
      <c r="K2959"/>
    </row>
    <row r="2960" spans="2:11" x14ac:dyDescent="0.2">
      <c r="B2960" s="42"/>
      <c r="C2960" s="54"/>
      <c r="D2960" s="63"/>
      <c r="E2960"/>
      <c r="F2960" s="31"/>
      <c r="G2960" s="19"/>
      <c r="H2960" s="84"/>
      <c r="I2960"/>
      <c r="J2960"/>
      <c r="K2960"/>
    </row>
    <row r="2961" spans="2:11" x14ac:dyDescent="0.2">
      <c r="B2961" s="42"/>
      <c r="C2961" s="54"/>
      <c r="D2961" s="63"/>
      <c r="E2961"/>
      <c r="F2961" s="31"/>
      <c r="G2961" s="19"/>
      <c r="H2961" s="84"/>
      <c r="I2961"/>
      <c r="J2961"/>
      <c r="K2961"/>
    </row>
    <row r="2962" spans="2:11" x14ac:dyDescent="0.2">
      <c r="B2962" s="42"/>
      <c r="C2962" s="54"/>
      <c r="D2962" s="63"/>
      <c r="E2962"/>
      <c r="F2962" s="31"/>
      <c r="G2962" s="19"/>
      <c r="H2962" s="84"/>
      <c r="I2962"/>
      <c r="J2962"/>
      <c r="K2962"/>
    </row>
    <row r="2963" spans="2:11" x14ac:dyDescent="0.2">
      <c r="B2963" s="42"/>
      <c r="C2963" s="54"/>
      <c r="D2963" s="63"/>
      <c r="E2963"/>
      <c r="F2963" s="31"/>
      <c r="G2963" s="19"/>
      <c r="H2963" s="84"/>
      <c r="I2963"/>
      <c r="J2963"/>
      <c r="K2963"/>
    </row>
    <row r="2964" spans="2:11" x14ac:dyDescent="0.2">
      <c r="B2964" s="42"/>
      <c r="C2964" s="54"/>
      <c r="D2964" s="63"/>
      <c r="E2964"/>
      <c r="F2964" s="31"/>
      <c r="G2964" s="19"/>
      <c r="H2964" s="84"/>
      <c r="I2964"/>
      <c r="J2964"/>
      <c r="K2964"/>
    </row>
    <row r="2965" spans="2:11" x14ac:dyDescent="0.2">
      <c r="B2965" s="42"/>
      <c r="C2965" s="54"/>
      <c r="D2965" s="63"/>
      <c r="E2965"/>
      <c r="F2965" s="31"/>
      <c r="G2965" s="19"/>
      <c r="H2965" s="84"/>
      <c r="I2965"/>
      <c r="J2965"/>
      <c r="K2965"/>
    </row>
    <row r="2966" spans="2:11" x14ac:dyDescent="0.2">
      <c r="B2966" s="42"/>
      <c r="C2966" s="54"/>
      <c r="D2966" s="63"/>
      <c r="E2966"/>
      <c r="F2966" s="31"/>
      <c r="G2966" s="19"/>
      <c r="H2966" s="84"/>
      <c r="I2966"/>
      <c r="J2966"/>
      <c r="K2966"/>
    </row>
    <row r="2967" spans="2:11" x14ac:dyDescent="0.2">
      <c r="B2967" s="42"/>
      <c r="C2967" s="54"/>
      <c r="D2967" s="63"/>
      <c r="E2967"/>
      <c r="F2967" s="31"/>
      <c r="G2967" s="19"/>
      <c r="H2967" s="84"/>
      <c r="I2967"/>
      <c r="J2967"/>
      <c r="K2967"/>
    </row>
    <row r="2968" spans="2:11" x14ac:dyDescent="0.2">
      <c r="B2968" s="42"/>
      <c r="C2968" s="54"/>
      <c r="D2968" s="63"/>
      <c r="E2968"/>
      <c r="F2968" s="31"/>
      <c r="G2968" s="19"/>
      <c r="H2968" s="84"/>
      <c r="I2968"/>
      <c r="J2968"/>
      <c r="K2968"/>
    </row>
    <row r="2969" spans="2:11" x14ac:dyDescent="0.2">
      <c r="B2969" s="42"/>
      <c r="C2969" s="54"/>
      <c r="D2969" s="63"/>
      <c r="E2969"/>
      <c r="F2969" s="31"/>
      <c r="G2969" s="19"/>
      <c r="H2969" s="84"/>
      <c r="I2969"/>
      <c r="J2969"/>
      <c r="K2969"/>
    </row>
    <row r="2970" spans="2:11" x14ac:dyDescent="0.2">
      <c r="B2970" s="42"/>
      <c r="C2970" s="54"/>
      <c r="D2970" s="63"/>
      <c r="E2970"/>
      <c r="F2970" s="31"/>
      <c r="G2970" s="19"/>
      <c r="H2970" s="84"/>
      <c r="I2970"/>
      <c r="J2970"/>
      <c r="K2970"/>
    </row>
    <row r="2971" spans="2:11" x14ac:dyDescent="0.2">
      <c r="B2971" s="42"/>
      <c r="C2971" s="54"/>
      <c r="D2971" s="63"/>
      <c r="E2971"/>
      <c r="F2971" s="31"/>
      <c r="G2971" s="19"/>
      <c r="H2971" s="84"/>
      <c r="I2971"/>
      <c r="J2971"/>
      <c r="K2971"/>
    </row>
    <row r="2972" spans="2:11" x14ac:dyDescent="0.2">
      <c r="B2972" s="42"/>
      <c r="C2972" s="54"/>
      <c r="D2972" s="63"/>
      <c r="E2972"/>
      <c r="F2972" s="31"/>
      <c r="G2972" s="19"/>
      <c r="H2972" s="84"/>
      <c r="I2972"/>
      <c r="J2972"/>
      <c r="K2972"/>
    </row>
    <row r="2973" spans="2:11" x14ac:dyDescent="0.2">
      <c r="B2973" s="42"/>
      <c r="C2973" s="54"/>
      <c r="D2973" s="63"/>
      <c r="E2973"/>
      <c r="F2973" s="31"/>
      <c r="G2973" s="19"/>
      <c r="H2973" s="84"/>
      <c r="I2973"/>
      <c r="J2973"/>
      <c r="K2973"/>
    </row>
    <row r="2974" spans="2:11" x14ac:dyDescent="0.2">
      <c r="B2974" s="42"/>
      <c r="C2974" s="54"/>
      <c r="D2974" s="63"/>
      <c r="E2974"/>
      <c r="F2974" s="31"/>
      <c r="G2974" s="19"/>
      <c r="H2974" s="84"/>
      <c r="I2974"/>
      <c r="J2974"/>
      <c r="K2974"/>
    </row>
    <row r="2975" spans="2:11" x14ac:dyDescent="0.2">
      <c r="B2975" s="42"/>
      <c r="C2975" s="54"/>
      <c r="D2975" s="63"/>
      <c r="E2975"/>
      <c r="F2975" s="31"/>
      <c r="G2975" s="19"/>
      <c r="H2975" s="84"/>
      <c r="I2975"/>
      <c r="J2975"/>
      <c r="K2975"/>
    </row>
    <row r="2976" spans="2:11" x14ac:dyDescent="0.2">
      <c r="B2976" s="42"/>
      <c r="C2976" s="54"/>
      <c r="D2976" s="63"/>
      <c r="E2976"/>
      <c r="F2976" s="31"/>
      <c r="G2976" s="19"/>
      <c r="H2976" s="84"/>
      <c r="I2976"/>
      <c r="J2976"/>
      <c r="K2976"/>
    </row>
    <row r="2977" spans="2:11" x14ac:dyDescent="0.2">
      <c r="B2977" s="42"/>
      <c r="C2977" s="54"/>
      <c r="D2977" s="63"/>
      <c r="E2977"/>
      <c r="F2977" s="31"/>
      <c r="G2977" s="19"/>
      <c r="H2977" s="84"/>
      <c r="I2977"/>
      <c r="J2977"/>
      <c r="K2977"/>
    </row>
    <row r="2978" spans="2:11" x14ac:dyDescent="0.2">
      <c r="B2978" s="42"/>
      <c r="C2978" s="54"/>
      <c r="D2978" s="63"/>
      <c r="E2978"/>
      <c r="F2978" s="31"/>
      <c r="G2978" s="19"/>
      <c r="H2978" s="84"/>
      <c r="I2978"/>
      <c r="J2978"/>
      <c r="K2978"/>
    </row>
    <row r="2979" spans="2:11" x14ac:dyDescent="0.2">
      <c r="B2979" s="42"/>
      <c r="C2979" s="54"/>
      <c r="D2979" s="63"/>
      <c r="E2979"/>
      <c r="F2979" s="31"/>
      <c r="G2979" s="19"/>
      <c r="H2979" s="84"/>
      <c r="I2979"/>
      <c r="J2979"/>
      <c r="K2979"/>
    </row>
    <row r="2980" spans="2:11" x14ac:dyDescent="0.2">
      <c r="B2980" s="42"/>
      <c r="C2980" s="54"/>
      <c r="D2980" s="63"/>
      <c r="E2980"/>
      <c r="F2980" s="31"/>
      <c r="G2980" s="19"/>
      <c r="H2980" s="84"/>
      <c r="I2980"/>
      <c r="J2980"/>
      <c r="K2980"/>
    </row>
    <row r="2981" spans="2:11" x14ac:dyDescent="0.2">
      <c r="B2981" s="42"/>
      <c r="C2981" s="54"/>
      <c r="D2981" s="63"/>
      <c r="E2981"/>
      <c r="F2981" s="31"/>
      <c r="G2981" s="19"/>
      <c r="H2981" s="84"/>
      <c r="I2981"/>
      <c r="J2981"/>
      <c r="K2981"/>
    </row>
    <row r="2982" spans="2:11" x14ac:dyDescent="0.2">
      <c r="B2982" s="42"/>
      <c r="C2982" s="54"/>
      <c r="D2982" s="63"/>
      <c r="E2982"/>
      <c r="F2982" s="31"/>
      <c r="G2982" s="19"/>
      <c r="H2982" s="84"/>
      <c r="I2982"/>
      <c r="J2982"/>
      <c r="K2982"/>
    </row>
    <row r="2983" spans="2:11" x14ac:dyDescent="0.2">
      <c r="B2983" s="42"/>
      <c r="C2983" s="54"/>
      <c r="D2983" s="63"/>
      <c r="E2983"/>
      <c r="F2983" s="31"/>
      <c r="G2983" s="19"/>
      <c r="H2983" s="84"/>
      <c r="I2983"/>
      <c r="J2983"/>
      <c r="K2983"/>
    </row>
    <row r="2984" spans="2:11" x14ac:dyDescent="0.2">
      <c r="B2984" s="42"/>
      <c r="C2984" s="54"/>
      <c r="D2984" s="63"/>
      <c r="E2984"/>
      <c r="F2984" s="31"/>
      <c r="G2984" s="19"/>
      <c r="H2984" s="84"/>
      <c r="I2984"/>
      <c r="J2984"/>
      <c r="K2984"/>
    </row>
    <row r="2985" spans="2:11" x14ac:dyDescent="0.2">
      <c r="B2985" s="42"/>
      <c r="C2985" s="54"/>
      <c r="D2985" s="63"/>
      <c r="E2985"/>
      <c r="F2985" s="31"/>
      <c r="G2985" s="19"/>
      <c r="H2985" s="84"/>
      <c r="I2985"/>
      <c r="J2985"/>
      <c r="K2985"/>
    </row>
    <row r="2986" spans="2:11" x14ac:dyDescent="0.2">
      <c r="B2986" s="42"/>
      <c r="C2986" s="54"/>
      <c r="D2986" s="63"/>
      <c r="E2986"/>
      <c r="F2986" s="31"/>
      <c r="G2986" s="19"/>
      <c r="H2986" s="84"/>
      <c r="I2986"/>
      <c r="J2986"/>
      <c r="K2986"/>
    </row>
    <row r="2987" spans="2:11" x14ac:dyDescent="0.2">
      <c r="B2987" s="42"/>
      <c r="C2987" s="54"/>
      <c r="D2987" s="63"/>
      <c r="E2987"/>
      <c r="F2987" s="31"/>
      <c r="G2987" s="19"/>
      <c r="H2987" s="84"/>
      <c r="I2987"/>
      <c r="J2987"/>
      <c r="K2987"/>
    </row>
    <row r="2988" spans="2:11" x14ac:dyDescent="0.2">
      <c r="B2988" s="42"/>
      <c r="C2988" s="54"/>
      <c r="D2988" s="63"/>
      <c r="E2988"/>
      <c r="F2988" s="31"/>
      <c r="G2988" s="19"/>
      <c r="H2988" s="84"/>
      <c r="I2988"/>
      <c r="J2988"/>
      <c r="K2988"/>
    </row>
    <row r="2989" spans="2:11" x14ac:dyDescent="0.2">
      <c r="B2989" s="42"/>
      <c r="C2989" s="54"/>
      <c r="D2989" s="63"/>
      <c r="E2989"/>
      <c r="F2989" s="31"/>
      <c r="G2989" s="19"/>
      <c r="H2989" s="84"/>
      <c r="I2989"/>
      <c r="J2989"/>
      <c r="K2989"/>
    </row>
    <row r="2990" spans="2:11" x14ac:dyDescent="0.2">
      <c r="B2990" s="42"/>
      <c r="C2990" s="54"/>
      <c r="D2990" s="63"/>
      <c r="E2990"/>
      <c r="F2990" s="31"/>
      <c r="G2990" s="19"/>
      <c r="H2990" s="84"/>
      <c r="I2990"/>
      <c r="J2990"/>
      <c r="K2990"/>
    </row>
    <row r="2991" spans="2:11" x14ac:dyDescent="0.2">
      <c r="B2991" s="42"/>
      <c r="C2991" s="54"/>
      <c r="D2991" s="63"/>
      <c r="E2991"/>
      <c r="F2991" s="31"/>
      <c r="G2991" s="19"/>
      <c r="H2991" s="84"/>
      <c r="I2991"/>
      <c r="J2991"/>
      <c r="K2991"/>
    </row>
    <row r="2992" spans="2:11" x14ac:dyDescent="0.2">
      <c r="B2992" s="42"/>
      <c r="C2992" s="54"/>
      <c r="D2992" s="63"/>
      <c r="E2992"/>
      <c r="F2992" s="31"/>
      <c r="G2992" s="19"/>
      <c r="H2992" s="84"/>
      <c r="I2992"/>
      <c r="J2992"/>
      <c r="K2992"/>
    </row>
    <row r="2993" spans="2:11" x14ac:dyDescent="0.2">
      <c r="B2993" s="42"/>
      <c r="C2993" s="54"/>
      <c r="D2993" s="63"/>
      <c r="E2993"/>
      <c r="F2993" s="31"/>
      <c r="G2993" s="19"/>
      <c r="H2993" s="84"/>
      <c r="I2993"/>
      <c r="J2993"/>
      <c r="K2993"/>
    </row>
    <row r="2994" spans="2:11" x14ac:dyDescent="0.2">
      <c r="B2994" s="42"/>
      <c r="C2994" s="54"/>
      <c r="D2994" s="63"/>
      <c r="E2994"/>
      <c r="F2994" s="31"/>
      <c r="G2994" s="19"/>
      <c r="H2994" s="84"/>
      <c r="I2994"/>
      <c r="J2994"/>
      <c r="K2994"/>
    </row>
    <row r="2995" spans="2:11" x14ac:dyDescent="0.2">
      <c r="B2995" s="42"/>
      <c r="C2995" s="54"/>
      <c r="D2995" s="63"/>
      <c r="E2995"/>
      <c r="F2995" s="31"/>
      <c r="G2995" s="19"/>
      <c r="H2995" s="84"/>
      <c r="I2995"/>
      <c r="J2995"/>
      <c r="K2995"/>
    </row>
    <row r="2996" spans="2:11" x14ac:dyDescent="0.2">
      <c r="B2996" s="42"/>
      <c r="C2996" s="54"/>
      <c r="D2996" s="63"/>
      <c r="E2996"/>
      <c r="F2996" s="31"/>
      <c r="G2996" s="19"/>
      <c r="H2996" s="84"/>
      <c r="I2996"/>
      <c r="J2996"/>
      <c r="K2996"/>
    </row>
    <row r="2997" spans="2:11" x14ac:dyDescent="0.2">
      <c r="B2997" s="42"/>
      <c r="C2997" s="54"/>
      <c r="D2997" s="63"/>
      <c r="E2997"/>
      <c r="F2997" s="31"/>
      <c r="G2997" s="19"/>
      <c r="H2997" s="84"/>
      <c r="I2997"/>
      <c r="J2997"/>
      <c r="K2997"/>
    </row>
    <row r="2998" spans="2:11" x14ac:dyDescent="0.2">
      <c r="B2998" s="42"/>
      <c r="C2998" s="54"/>
      <c r="D2998" s="63"/>
      <c r="E2998"/>
      <c r="F2998" s="31"/>
      <c r="G2998" s="19"/>
      <c r="H2998" s="84"/>
      <c r="I2998"/>
      <c r="J2998"/>
      <c r="K2998"/>
    </row>
    <row r="2999" spans="2:11" x14ac:dyDescent="0.2">
      <c r="B2999" s="42"/>
      <c r="C2999" s="54"/>
      <c r="D2999" s="63"/>
      <c r="E2999"/>
      <c r="F2999" s="31"/>
      <c r="G2999" s="19"/>
      <c r="H2999" s="84"/>
      <c r="I2999"/>
      <c r="J2999"/>
      <c r="K2999"/>
    </row>
    <row r="3000" spans="2:11" x14ac:dyDescent="0.2">
      <c r="B3000" s="42"/>
      <c r="C3000" s="54"/>
      <c r="D3000" s="63"/>
      <c r="E3000"/>
      <c r="F3000" s="31"/>
      <c r="G3000" s="19"/>
      <c r="H3000" s="84"/>
      <c r="I3000"/>
      <c r="J3000"/>
      <c r="K3000"/>
    </row>
    <row r="3001" spans="2:11" x14ac:dyDescent="0.2">
      <c r="B3001" s="42"/>
      <c r="C3001" s="54"/>
      <c r="D3001" s="63"/>
      <c r="E3001"/>
      <c r="F3001" s="31"/>
      <c r="G3001" s="19"/>
      <c r="H3001" s="84"/>
      <c r="I3001"/>
      <c r="J3001"/>
      <c r="K3001"/>
    </row>
    <row r="3002" spans="2:11" x14ac:dyDescent="0.2">
      <c r="B3002" s="42"/>
      <c r="C3002" s="54"/>
      <c r="D3002" s="63"/>
      <c r="E3002"/>
      <c r="F3002" s="31"/>
      <c r="G3002" s="19"/>
      <c r="H3002" s="84"/>
      <c r="I3002"/>
      <c r="J3002"/>
      <c r="K3002"/>
    </row>
    <row r="3003" spans="2:11" x14ac:dyDescent="0.2">
      <c r="B3003" s="42"/>
      <c r="C3003" s="54"/>
      <c r="D3003" s="63"/>
      <c r="E3003"/>
      <c r="F3003" s="31"/>
      <c r="G3003" s="19"/>
      <c r="H3003" s="84"/>
      <c r="I3003"/>
      <c r="J3003"/>
      <c r="K3003"/>
    </row>
    <row r="3004" spans="2:11" x14ac:dyDescent="0.2">
      <c r="B3004" s="42"/>
      <c r="C3004" s="54"/>
      <c r="D3004" s="63"/>
      <c r="E3004"/>
      <c r="F3004" s="31"/>
      <c r="G3004" s="19"/>
      <c r="H3004" s="84"/>
      <c r="I3004"/>
      <c r="J3004"/>
      <c r="K3004"/>
    </row>
    <row r="3005" spans="2:11" x14ac:dyDescent="0.2">
      <c r="B3005" s="42"/>
      <c r="C3005" s="54"/>
      <c r="D3005" s="63"/>
      <c r="E3005"/>
      <c r="F3005" s="31"/>
      <c r="G3005" s="19"/>
      <c r="H3005" s="84"/>
      <c r="I3005"/>
      <c r="J3005"/>
      <c r="K3005"/>
    </row>
    <row r="3006" spans="2:11" x14ac:dyDescent="0.2">
      <c r="B3006" s="42"/>
      <c r="C3006" s="54"/>
      <c r="D3006" s="63"/>
      <c r="E3006"/>
      <c r="F3006" s="31"/>
      <c r="G3006" s="19"/>
      <c r="H3006" s="84"/>
      <c r="I3006"/>
      <c r="J3006"/>
      <c r="K3006"/>
    </row>
    <row r="3007" spans="2:11" x14ac:dyDescent="0.2">
      <c r="B3007" s="42"/>
      <c r="C3007" s="54"/>
      <c r="D3007" s="63"/>
      <c r="E3007"/>
      <c r="F3007" s="31"/>
      <c r="G3007" s="19"/>
      <c r="H3007" s="84"/>
      <c r="I3007"/>
      <c r="J3007"/>
      <c r="K3007"/>
    </row>
    <row r="3008" spans="2:11" x14ac:dyDescent="0.2">
      <c r="B3008" s="42"/>
      <c r="C3008" s="54"/>
      <c r="D3008" s="63"/>
      <c r="E3008"/>
      <c r="F3008" s="31"/>
      <c r="G3008" s="19"/>
      <c r="H3008" s="84"/>
      <c r="I3008"/>
      <c r="J3008"/>
      <c r="K3008"/>
    </row>
    <row r="3009" spans="2:11" x14ac:dyDescent="0.2">
      <c r="B3009" s="42"/>
      <c r="C3009" s="54"/>
      <c r="D3009" s="63"/>
      <c r="E3009"/>
      <c r="F3009" s="31"/>
      <c r="G3009" s="19"/>
      <c r="H3009" s="84"/>
      <c r="I3009"/>
      <c r="J3009"/>
      <c r="K3009"/>
    </row>
    <row r="3010" spans="2:11" x14ac:dyDescent="0.2">
      <c r="B3010" s="42"/>
      <c r="C3010" s="54"/>
      <c r="D3010" s="63"/>
      <c r="E3010"/>
      <c r="F3010" s="31"/>
      <c r="G3010" s="19"/>
      <c r="H3010" s="84"/>
      <c r="I3010"/>
      <c r="J3010"/>
      <c r="K3010"/>
    </row>
    <row r="3011" spans="2:11" x14ac:dyDescent="0.2">
      <c r="B3011" s="42"/>
      <c r="C3011" s="54"/>
      <c r="D3011" s="63"/>
      <c r="E3011"/>
      <c r="F3011" s="31"/>
      <c r="G3011" s="19"/>
      <c r="H3011" s="84"/>
      <c r="I3011"/>
      <c r="J3011"/>
      <c r="K3011"/>
    </row>
    <row r="3012" spans="2:11" x14ac:dyDescent="0.2">
      <c r="B3012" s="42"/>
      <c r="C3012" s="54"/>
      <c r="D3012" s="63"/>
      <c r="E3012"/>
      <c r="F3012" s="31"/>
      <c r="G3012" s="19"/>
      <c r="H3012" s="84"/>
      <c r="I3012"/>
      <c r="J3012"/>
      <c r="K3012"/>
    </row>
    <row r="3013" spans="2:11" x14ac:dyDescent="0.2">
      <c r="B3013" s="42"/>
      <c r="C3013" s="54"/>
      <c r="D3013" s="63"/>
      <c r="E3013"/>
      <c r="F3013" s="31"/>
      <c r="G3013" s="19"/>
      <c r="H3013" s="84"/>
      <c r="I3013"/>
      <c r="J3013"/>
      <c r="K3013"/>
    </row>
    <row r="3014" spans="2:11" x14ac:dyDescent="0.2">
      <c r="B3014" s="42"/>
      <c r="C3014" s="54"/>
      <c r="D3014" s="63"/>
      <c r="E3014"/>
      <c r="F3014" s="31"/>
      <c r="G3014" s="19"/>
      <c r="H3014" s="84"/>
      <c r="I3014"/>
      <c r="J3014"/>
      <c r="K3014"/>
    </row>
    <row r="3015" spans="2:11" x14ac:dyDescent="0.2">
      <c r="B3015" s="42"/>
      <c r="C3015" s="54"/>
      <c r="D3015" s="63"/>
      <c r="E3015"/>
      <c r="F3015" s="31"/>
      <c r="G3015" s="19"/>
      <c r="H3015" s="84"/>
      <c r="I3015"/>
      <c r="J3015"/>
      <c r="K3015"/>
    </row>
    <row r="3016" spans="2:11" x14ac:dyDescent="0.2">
      <c r="B3016" s="42"/>
      <c r="C3016" s="54"/>
      <c r="D3016" s="63"/>
      <c r="E3016"/>
      <c r="F3016" s="31"/>
      <c r="G3016" s="19"/>
      <c r="H3016" s="84"/>
      <c r="I3016"/>
      <c r="J3016"/>
      <c r="K3016"/>
    </row>
    <row r="3017" spans="2:11" x14ac:dyDescent="0.2">
      <c r="B3017" s="42"/>
      <c r="C3017" s="54"/>
      <c r="D3017" s="63"/>
      <c r="E3017"/>
      <c r="F3017" s="31"/>
      <c r="G3017" s="19"/>
      <c r="H3017" s="84"/>
      <c r="I3017"/>
      <c r="J3017"/>
      <c r="K3017"/>
    </row>
    <row r="3018" spans="2:11" x14ac:dyDescent="0.2">
      <c r="B3018" s="42"/>
      <c r="C3018" s="54"/>
      <c r="D3018" s="63"/>
      <c r="E3018"/>
      <c r="F3018" s="31"/>
      <c r="G3018" s="19"/>
      <c r="H3018" s="84"/>
      <c r="I3018"/>
      <c r="J3018"/>
      <c r="K3018"/>
    </row>
    <row r="3019" spans="2:11" x14ac:dyDescent="0.2">
      <c r="B3019" s="42"/>
      <c r="C3019" s="54"/>
      <c r="D3019" s="63"/>
      <c r="E3019"/>
      <c r="F3019" s="31"/>
      <c r="G3019" s="19"/>
      <c r="H3019" s="84"/>
      <c r="I3019"/>
      <c r="J3019"/>
      <c r="K3019"/>
    </row>
    <row r="3020" spans="2:11" x14ac:dyDescent="0.2">
      <c r="B3020" s="42"/>
      <c r="C3020" s="54"/>
      <c r="D3020" s="63"/>
      <c r="E3020"/>
      <c r="F3020" s="31"/>
      <c r="G3020" s="19"/>
      <c r="H3020" s="84"/>
      <c r="I3020"/>
      <c r="J3020"/>
      <c r="K3020"/>
    </row>
    <row r="3021" spans="2:11" x14ac:dyDescent="0.2">
      <c r="B3021" s="42"/>
      <c r="C3021" s="54"/>
      <c r="D3021" s="63"/>
      <c r="E3021"/>
      <c r="F3021" s="31"/>
      <c r="G3021" s="19"/>
      <c r="H3021" s="84"/>
      <c r="I3021"/>
      <c r="J3021"/>
      <c r="K3021"/>
    </row>
    <row r="3022" spans="2:11" x14ac:dyDescent="0.2">
      <c r="B3022" s="42"/>
      <c r="C3022" s="54"/>
      <c r="D3022" s="63"/>
      <c r="E3022"/>
      <c r="F3022" s="31"/>
      <c r="G3022" s="19"/>
      <c r="H3022" s="84"/>
      <c r="I3022"/>
      <c r="J3022"/>
      <c r="K3022"/>
    </row>
    <row r="3023" spans="2:11" x14ac:dyDescent="0.2">
      <c r="B3023" s="42"/>
      <c r="C3023" s="54"/>
      <c r="D3023" s="63"/>
      <c r="E3023"/>
      <c r="F3023" s="31"/>
      <c r="G3023" s="19"/>
      <c r="H3023" s="84"/>
      <c r="I3023"/>
      <c r="J3023"/>
      <c r="K3023"/>
    </row>
    <row r="3024" spans="2:11" x14ac:dyDescent="0.2">
      <c r="B3024" s="42"/>
      <c r="C3024" s="54"/>
      <c r="D3024" s="63"/>
      <c r="E3024"/>
      <c r="F3024" s="31"/>
      <c r="G3024" s="19"/>
      <c r="H3024" s="84"/>
      <c r="I3024"/>
      <c r="J3024"/>
      <c r="K3024"/>
    </row>
    <row r="3025" spans="2:11" x14ac:dyDescent="0.2">
      <c r="B3025" s="42"/>
      <c r="C3025" s="54"/>
      <c r="D3025" s="63"/>
      <c r="E3025"/>
      <c r="F3025" s="31"/>
      <c r="G3025" s="19"/>
      <c r="H3025" s="84"/>
      <c r="I3025"/>
      <c r="J3025"/>
      <c r="K3025"/>
    </row>
    <row r="3026" spans="2:11" x14ac:dyDescent="0.2">
      <c r="B3026" s="42"/>
      <c r="C3026" s="54"/>
      <c r="D3026" s="63"/>
      <c r="E3026"/>
      <c r="F3026" s="31"/>
      <c r="G3026" s="19"/>
      <c r="H3026" s="84"/>
      <c r="I3026"/>
      <c r="J3026"/>
      <c r="K3026"/>
    </row>
    <row r="3027" spans="2:11" x14ac:dyDescent="0.2">
      <c r="B3027" s="42"/>
      <c r="C3027" s="54"/>
      <c r="D3027" s="63"/>
      <c r="E3027"/>
      <c r="F3027" s="31"/>
      <c r="G3027" s="19"/>
      <c r="H3027" s="84"/>
      <c r="I3027"/>
      <c r="J3027"/>
      <c r="K3027"/>
    </row>
    <row r="3028" spans="2:11" x14ac:dyDescent="0.2">
      <c r="B3028" s="42"/>
      <c r="C3028" s="54"/>
      <c r="D3028" s="63"/>
      <c r="E3028"/>
      <c r="F3028" s="31"/>
      <c r="G3028" s="19"/>
      <c r="H3028" s="84"/>
      <c r="I3028"/>
      <c r="J3028"/>
      <c r="K3028"/>
    </row>
    <row r="3029" spans="2:11" x14ac:dyDescent="0.2">
      <c r="B3029" s="42"/>
      <c r="C3029" s="54"/>
      <c r="D3029" s="63"/>
      <c r="E3029"/>
      <c r="F3029" s="31"/>
      <c r="G3029" s="19"/>
      <c r="H3029" s="84"/>
      <c r="I3029"/>
      <c r="J3029"/>
      <c r="K3029"/>
    </row>
    <row r="3030" spans="2:11" x14ac:dyDescent="0.2">
      <c r="B3030" s="42"/>
      <c r="C3030" s="54"/>
      <c r="D3030" s="63"/>
      <c r="E3030"/>
      <c r="F3030" s="31"/>
      <c r="G3030" s="19"/>
      <c r="H3030" s="84"/>
      <c r="I3030"/>
      <c r="J3030"/>
      <c r="K3030"/>
    </row>
    <row r="3031" spans="2:11" x14ac:dyDescent="0.2">
      <c r="B3031" s="42"/>
      <c r="C3031" s="54"/>
      <c r="D3031" s="63"/>
      <c r="E3031"/>
      <c r="F3031" s="31"/>
      <c r="G3031" s="19"/>
      <c r="H3031" s="84"/>
      <c r="I3031"/>
      <c r="J3031"/>
      <c r="K3031"/>
    </row>
    <row r="3032" spans="2:11" x14ac:dyDescent="0.2">
      <c r="B3032" s="42"/>
      <c r="C3032" s="54"/>
      <c r="D3032" s="63"/>
      <c r="E3032"/>
      <c r="F3032" s="31"/>
      <c r="G3032" s="19"/>
      <c r="H3032" s="84"/>
      <c r="I3032"/>
      <c r="J3032"/>
      <c r="K3032"/>
    </row>
    <row r="3033" spans="2:11" x14ac:dyDescent="0.2">
      <c r="B3033" s="42"/>
      <c r="C3033" s="54"/>
      <c r="D3033" s="63"/>
      <c r="E3033"/>
      <c r="F3033" s="31"/>
      <c r="G3033" s="19"/>
      <c r="H3033" s="84"/>
      <c r="I3033"/>
      <c r="J3033"/>
      <c r="K3033"/>
    </row>
    <row r="3034" spans="2:11" x14ac:dyDescent="0.2">
      <c r="B3034" s="42"/>
      <c r="C3034" s="54"/>
      <c r="D3034" s="63"/>
      <c r="E3034"/>
      <c r="F3034" s="31"/>
      <c r="G3034" s="19"/>
      <c r="H3034" s="84"/>
      <c r="I3034"/>
      <c r="J3034"/>
      <c r="K3034"/>
    </row>
    <row r="3035" spans="2:11" x14ac:dyDescent="0.2">
      <c r="B3035" s="42"/>
      <c r="C3035" s="54"/>
      <c r="D3035" s="63"/>
      <c r="E3035"/>
      <c r="F3035" s="31"/>
      <c r="G3035" s="19"/>
      <c r="H3035" s="84"/>
      <c r="I3035"/>
      <c r="J3035"/>
      <c r="K3035"/>
    </row>
    <row r="3036" spans="2:11" x14ac:dyDescent="0.2">
      <c r="B3036" s="42"/>
      <c r="C3036" s="54"/>
      <c r="D3036" s="63"/>
      <c r="E3036"/>
      <c r="F3036" s="31"/>
      <c r="G3036" s="19"/>
      <c r="H3036" s="84"/>
      <c r="I3036"/>
      <c r="J3036"/>
      <c r="K3036"/>
    </row>
    <row r="3037" spans="2:11" x14ac:dyDescent="0.2">
      <c r="B3037" s="42"/>
      <c r="C3037" s="54"/>
      <c r="D3037" s="63"/>
      <c r="E3037"/>
      <c r="F3037" s="31"/>
      <c r="G3037" s="19"/>
      <c r="H3037" s="84"/>
      <c r="I3037"/>
      <c r="J3037"/>
      <c r="K3037"/>
    </row>
    <row r="3038" spans="2:11" x14ac:dyDescent="0.2">
      <c r="B3038" s="42"/>
      <c r="C3038" s="54"/>
      <c r="D3038" s="63"/>
      <c r="E3038"/>
      <c r="F3038" s="31"/>
      <c r="G3038" s="19"/>
      <c r="H3038" s="84"/>
      <c r="I3038"/>
      <c r="J3038"/>
      <c r="K3038"/>
    </row>
    <row r="3039" spans="2:11" x14ac:dyDescent="0.2">
      <c r="B3039" s="42"/>
      <c r="C3039" s="54"/>
      <c r="D3039" s="63"/>
      <c r="E3039"/>
      <c r="F3039" s="31"/>
      <c r="G3039" s="19"/>
      <c r="H3039" s="84"/>
      <c r="I3039"/>
      <c r="J3039"/>
      <c r="K3039"/>
    </row>
    <row r="3040" spans="2:11" x14ac:dyDescent="0.2">
      <c r="B3040" s="42"/>
      <c r="C3040" s="54"/>
      <c r="D3040" s="63"/>
      <c r="E3040"/>
      <c r="F3040" s="31"/>
      <c r="G3040" s="19"/>
      <c r="H3040" s="84"/>
      <c r="I3040"/>
      <c r="J3040"/>
      <c r="K3040"/>
    </row>
    <row r="3041" spans="2:11" x14ac:dyDescent="0.2">
      <c r="B3041" s="42"/>
      <c r="C3041" s="54"/>
      <c r="D3041" s="63"/>
      <c r="E3041"/>
      <c r="F3041" s="31"/>
      <c r="G3041" s="19"/>
      <c r="H3041" s="84"/>
      <c r="I3041"/>
      <c r="J3041"/>
      <c r="K3041"/>
    </row>
    <row r="3042" spans="2:11" x14ac:dyDescent="0.2">
      <c r="B3042" s="42"/>
      <c r="C3042" s="54"/>
      <c r="D3042" s="63"/>
      <c r="E3042"/>
      <c r="F3042" s="31"/>
      <c r="G3042" s="19"/>
      <c r="H3042" s="84"/>
      <c r="I3042"/>
      <c r="J3042"/>
      <c r="K3042"/>
    </row>
    <row r="3043" spans="2:11" x14ac:dyDescent="0.2">
      <c r="B3043" s="42"/>
      <c r="C3043" s="54"/>
      <c r="D3043" s="63"/>
      <c r="E3043"/>
      <c r="F3043" s="31"/>
      <c r="G3043" s="19"/>
      <c r="H3043" s="84"/>
      <c r="I3043"/>
      <c r="J3043"/>
      <c r="K3043"/>
    </row>
    <row r="3044" spans="2:11" x14ac:dyDescent="0.2">
      <c r="B3044" s="42"/>
      <c r="C3044" s="54"/>
      <c r="D3044" s="63"/>
      <c r="E3044"/>
      <c r="F3044" s="31"/>
      <c r="G3044" s="19"/>
      <c r="H3044" s="84"/>
      <c r="I3044"/>
      <c r="J3044"/>
      <c r="K3044"/>
    </row>
    <row r="3045" spans="2:11" x14ac:dyDescent="0.2">
      <c r="B3045" s="42"/>
      <c r="C3045" s="54"/>
      <c r="D3045" s="63"/>
      <c r="E3045"/>
      <c r="F3045" s="31"/>
      <c r="G3045" s="19"/>
      <c r="H3045" s="84"/>
      <c r="I3045"/>
      <c r="J3045"/>
      <c r="K3045"/>
    </row>
    <row r="3046" spans="2:11" x14ac:dyDescent="0.2">
      <c r="B3046" s="42"/>
      <c r="C3046" s="54"/>
      <c r="D3046" s="63"/>
      <c r="E3046"/>
      <c r="F3046" s="31"/>
      <c r="G3046" s="19"/>
      <c r="H3046" s="84"/>
      <c r="I3046"/>
      <c r="J3046"/>
      <c r="K3046"/>
    </row>
    <row r="3047" spans="2:11" x14ac:dyDescent="0.2">
      <c r="B3047" s="42"/>
      <c r="C3047" s="54"/>
      <c r="D3047" s="63"/>
      <c r="E3047"/>
      <c r="F3047" s="31"/>
      <c r="G3047" s="19"/>
      <c r="H3047" s="84"/>
      <c r="I3047"/>
      <c r="J3047"/>
      <c r="K3047"/>
    </row>
    <row r="3048" spans="2:11" x14ac:dyDescent="0.2">
      <c r="B3048" s="42"/>
      <c r="C3048" s="54"/>
      <c r="D3048" s="63"/>
      <c r="E3048"/>
      <c r="F3048" s="31"/>
      <c r="G3048" s="19"/>
      <c r="H3048" s="84"/>
      <c r="I3048"/>
      <c r="J3048"/>
      <c r="K3048"/>
    </row>
    <row r="3049" spans="2:11" x14ac:dyDescent="0.2">
      <c r="B3049" s="42"/>
      <c r="C3049" s="54"/>
      <c r="D3049" s="63"/>
      <c r="E3049"/>
      <c r="F3049" s="31"/>
      <c r="G3049" s="19"/>
      <c r="H3049" s="84"/>
      <c r="I3049"/>
      <c r="J3049"/>
      <c r="K3049"/>
    </row>
    <row r="3050" spans="2:11" x14ac:dyDescent="0.2">
      <c r="B3050" s="42"/>
      <c r="C3050" s="54"/>
      <c r="D3050" s="63"/>
      <c r="E3050"/>
      <c r="F3050" s="31"/>
      <c r="G3050" s="19"/>
      <c r="H3050" s="84"/>
      <c r="I3050"/>
      <c r="J3050"/>
      <c r="K3050"/>
    </row>
    <row r="3051" spans="2:11" x14ac:dyDescent="0.2">
      <c r="B3051" s="42"/>
      <c r="C3051" s="54"/>
      <c r="D3051" s="63"/>
      <c r="E3051"/>
      <c r="F3051" s="31"/>
      <c r="G3051" s="19"/>
      <c r="H3051" s="84"/>
      <c r="I3051"/>
      <c r="J3051"/>
      <c r="K3051"/>
    </row>
    <row r="3052" spans="2:11" x14ac:dyDescent="0.2">
      <c r="B3052" s="42"/>
      <c r="C3052" s="54"/>
      <c r="D3052" s="63"/>
      <c r="E3052"/>
      <c r="F3052" s="31"/>
      <c r="G3052" s="19"/>
      <c r="H3052" s="84"/>
      <c r="I3052"/>
      <c r="J3052"/>
      <c r="K3052"/>
    </row>
    <row r="3053" spans="2:11" x14ac:dyDescent="0.2">
      <c r="B3053" s="42"/>
      <c r="C3053" s="54"/>
      <c r="D3053" s="63"/>
      <c r="E3053"/>
      <c r="F3053" s="31"/>
      <c r="G3053" s="19"/>
      <c r="H3053" s="84"/>
      <c r="I3053"/>
      <c r="J3053"/>
      <c r="K3053"/>
    </row>
    <row r="3054" spans="2:11" x14ac:dyDescent="0.2">
      <c r="B3054" s="42"/>
      <c r="C3054" s="54"/>
      <c r="D3054" s="63"/>
      <c r="E3054"/>
      <c r="F3054" s="31"/>
      <c r="G3054" s="19"/>
      <c r="H3054" s="84"/>
      <c r="I3054"/>
      <c r="J3054"/>
      <c r="K3054"/>
    </row>
    <row r="3055" spans="2:11" x14ac:dyDescent="0.2">
      <c r="B3055" s="42"/>
      <c r="C3055" s="54"/>
      <c r="D3055" s="63"/>
      <c r="E3055"/>
      <c r="F3055" s="31"/>
      <c r="G3055" s="19"/>
      <c r="H3055" s="84"/>
      <c r="I3055"/>
      <c r="J3055"/>
      <c r="K3055"/>
    </row>
    <row r="3056" spans="2:11" x14ac:dyDescent="0.2">
      <c r="B3056" s="42"/>
      <c r="C3056" s="54"/>
      <c r="D3056" s="63"/>
      <c r="E3056"/>
      <c r="F3056" s="31"/>
      <c r="G3056" s="19"/>
      <c r="H3056" s="84"/>
      <c r="I3056"/>
      <c r="J3056"/>
      <c r="K3056"/>
    </row>
    <row r="3057" spans="2:11" x14ac:dyDescent="0.2">
      <c r="B3057" s="42"/>
      <c r="C3057" s="54"/>
      <c r="D3057" s="63"/>
      <c r="E3057"/>
      <c r="F3057" s="31"/>
      <c r="G3057" s="19"/>
      <c r="H3057" s="84"/>
      <c r="I3057"/>
      <c r="J3057"/>
      <c r="K3057"/>
    </row>
    <row r="3058" spans="2:11" x14ac:dyDescent="0.2">
      <c r="B3058" s="42"/>
      <c r="C3058" s="54"/>
      <c r="D3058" s="63"/>
      <c r="E3058"/>
      <c r="F3058" s="31"/>
      <c r="G3058" s="19"/>
      <c r="H3058" s="84"/>
      <c r="I3058"/>
      <c r="J3058"/>
      <c r="K3058"/>
    </row>
    <row r="3059" spans="2:11" x14ac:dyDescent="0.2">
      <c r="B3059" s="42"/>
      <c r="C3059" s="54"/>
      <c r="D3059" s="63"/>
      <c r="E3059"/>
      <c r="F3059" s="31"/>
      <c r="G3059" s="19"/>
      <c r="H3059" s="84"/>
      <c r="I3059"/>
      <c r="J3059"/>
      <c r="K3059"/>
    </row>
    <row r="3060" spans="2:11" x14ac:dyDescent="0.2">
      <c r="B3060" s="42"/>
      <c r="C3060" s="54"/>
      <c r="D3060" s="63"/>
      <c r="E3060"/>
      <c r="F3060" s="31"/>
      <c r="G3060" s="19"/>
      <c r="H3060" s="84"/>
      <c r="I3060"/>
      <c r="J3060"/>
      <c r="K3060"/>
    </row>
    <row r="3061" spans="2:11" x14ac:dyDescent="0.2">
      <c r="B3061" s="42"/>
      <c r="C3061" s="54"/>
      <c r="D3061" s="63"/>
      <c r="E3061"/>
      <c r="F3061" s="31"/>
      <c r="G3061" s="19"/>
      <c r="H3061" s="84"/>
      <c r="I3061"/>
      <c r="J3061"/>
      <c r="K3061"/>
    </row>
    <row r="3062" spans="2:11" x14ac:dyDescent="0.2">
      <c r="B3062" s="42"/>
      <c r="C3062" s="54"/>
      <c r="D3062" s="63"/>
      <c r="E3062"/>
      <c r="F3062" s="31"/>
      <c r="G3062" s="19"/>
      <c r="H3062" s="84"/>
      <c r="I3062"/>
      <c r="J3062"/>
      <c r="K3062"/>
    </row>
    <row r="3063" spans="2:11" x14ac:dyDescent="0.2">
      <c r="B3063" s="42"/>
      <c r="C3063" s="54"/>
      <c r="D3063" s="63"/>
      <c r="E3063"/>
      <c r="F3063" s="31"/>
      <c r="G3063" s="19"/>
      <c r="K3063"/>
    </row>
    <row r="3064" spans="2:11" x14ac:dyDescent="0.2">
      <c r="B3064" s="42"/>
      <c r="C3064" s="54"/>
      <c r="D3064" s="63"/>
      <c r="E3064"/>
      <c r="F3064" s="31"/>
      <c r="G3064" s="19"/>
      <c r="K3064"/>
    </row>
    <row r="3065" spans="2:11" x14ac:dyDescent="0.2">
      <c r="B3065" s="42"/>
      <c r="C3065" s="54"/>
      <c r="D3065" s="63"/>
      <c r="E3065"/>
      <c r="F3065" s="31"/>
      <c r="G3065" s="19"/>
      <c r="K3065"/>
    </row>
    <row r="3066" spans="2:11" x14ac:dyDescent="0.2">
      <c r="B3066" s="42"/>
      <c r="C3066" s="54"/>
      <c r="D3066" s="63"/>
      <c r="E3066"/>
      <c r="F3066" s="31"/>
      <c r="G3066" s="19"/>
      <c r="K3066"/>
    </row>
    <row r="3067" spans="2:11" x14ac:dyDescent="0.2">
      <c r="B3067" s="42"/>
      <c r="C3067" s="54"/>
      <c r="D3067" s="63"/>
      <c r="E3067"/>
      <c r="F3067" s="31"/>
      <c r="G3067" s="19"/>
      <c r="K3067"/>
    </row>
    <row r="3068" spans="2:11" x14ac:dyDescent="0.2">
      <c r="B3068" s="42"/>
      <c r="C3068" s="54"/>
      <c r="D3068" s="63"/>
      <c r="E3068"/>
      <c r="F3068" s="31"/>
      <c r="G3068" s="19"/>
      <c r="K3068"/>
    </row>
    <row r="3069" spans="2:11" x14ac:dyDescent="0.2">
      <c r="B3069" s="42"/>
      <c r="C3069" s="54"/>
      <c r="D3069" s="63"/>
      <c r="E3069"/>
      <c r="F3069" s="31"/>
      <c r="G3069" s="19"/>
      <c r="K3069"/>
    </row>
    <row r="3070" spans="2:11" x14ac:dyDescent="0.2">
      <c r="B3070" s="42"/>
      <c r="C3070" s="54"/>
      <c r="D3070" s="63"/>
      <c r="E3070"/>
      <c r="F3070" s="31"/>
      <c r="G3070" s="19"/>
      <c r="K3070"/>
    </row>
    <row r="3071" spans="2:11" x14ac:dyDescent="0.2">
      <c r="B3071" s="42"/>
      <c r="C3071" s="54"/>
      <c r="D3071" s="63"/>
      <c r="E3071"/>
      <c r="F3071" s="31"/>
      <c r="G3071" s="19"/>
      <c r="K3071"/>
    </row>
    <row r="3072" spans="2:11" x14ac:dyDescent="0.2">
      <c r="B3072" s="42"/>
      <c r="C3072" s="54"/>
      <c r="D3072" s="63"/>
      <c r="E3072"/>
      <c r="F3072" s="31"/>
      <c r="G3072" s="19"/>
      <c r="K3072"/>
    </row>
    <row r="3073" spans="2:11" x14ac:dyDescent="0.2">
      <c r="B3073" s="42"/>
      <c r="C3073" s="54"/>
      <c r="D3073" s="63"/>
      <c r="E3073"/>
      <c r="F3073" s="31"/>
      <c r="G3073" s="19"/>
      <c r="K3073"/>
    </row>
    <row r="3074" spans="2:11" x14ac:dyDescent="0.2">
      <c r="B3074" s="42"/>
      <c r="C3074" s="54"/>
      <c r="D3074" s="63"/>
      <c r="E3074"/>
      <c r="F3074" s="31"/>
      <c r="G3074" s="19"/>
      <c r="K3074"/>
    </row>
    <row r="3075" spans="2:11" x14ac:dyDescent="0.2">
      <c r="B3075" s="42"/>
      <c r="C3075" s="54"/>
      <c r="D3075" s="63"/>
      <c r="E3075"/>
      <c r="F3075" s="31"/>
      <c r="G3075" s="19"/>
    </row>
    <row r="3076" spans="2:11" x14ac:dyDescent="0.2">
      <c r="B3076" s="42"/>
      <c r="C3076" s="54"/>
      <c r="D3076" s="63"/>
      <c r="E3076"/>
      <c r="F3076" s="31"/>
      <c r="G3076" s="19"/>
    </row>
    <row r="3077" spans="2:11" x14ac:dyDescent="0.2">
      <c r="B3077" s="42"/>
      <c r="C3077" s="54"/>
      <c r="D3077" s="63"/>
      <c r="E3077"/>
      <c r="F3077" s="31"/>
      <c r="G3077" s="19"/>
    </row>
    <row r="3078" spans="2:11" x14ac:dyDescent="0.2">
      <c r="B3078" s="42"/>
      <c r="C3078" s="54"/>
      <c r="D3078" s="63"/>
      <c r="E3078"/>
      <c r="F3078" s="31"/>
      <c r="G3078" s="19"/>
    </row>
    <row r="3079" spans="2:11" x14ac:dyDescent="0.2">
      <c r="B3079" s="42"/>
      <c r="C3079" s="54"/>
      <c r="D3079" s="63"/>
      <c r="E3079"/>
      <c r="F3079" s="31"/>
      <c r="G3079" s="19"/>
    </row>
    <row r="3080" spans="2:11" x14ac:dyDescent="0.2">
      <c r="B3080" s="42"/>
      <c r="C3080" s="54"/>
      <c r="D3080" s="63"/>
      <c r="E3080"/>
      <c r="F3080" s="31"/>
      <c r="G3080" s="19"/>
    </row>
    <row r="3081" spans="2:11" x14ac:dyDescent="0.2">
      <c r="B3081" s="42"/>
      <c r="C3081" s="54"/>
      <c r="D3081" s="63"/>
      <c r="E3081"/>
      <c r="F3081" s="31"/>
      <c r="G3081" s="19"/>
    </row>
    <row r="3082" spans="2:11" x14ac:dyDescent="0.2">
      <c r="B3082" s="42"/>
      <c r="C3082" s="54"/>
      <c r="D3082" s="63"/>
      <c r="E3082"/>
      <c r="F3082" s="31"/>
      <c r="G3082" s="19"/>
    </row>
    <row r="3083" spans="2:11" x14ac:dyDescent="0.2">
      <c r="B3083" s="42"/>
      <c r="C3083" s="54"/>
      <c r="D3083" s="63"/>
      <c r="E3083"/>
      <c r="F3083" s="31"/>
      <c r="G3083" s="19"/>
    </row>
    <row r="3084" spans="2:11" x14ac:dyDescent="0.2">
      <c r="B3084" s="42"/>
      <c r="C3084" s="54"/>
      <c r="D3084" s="63"/>
      <c r="E3084"/>
      <c r="F3084" s="31"/>
      <c r="G3084" s="19"/>
    </row>
    <row r="3085" spans="2:11" x14ac:dyDescent="0.2">
      <c r="B3085" s="42"/>
      <c r="C3085" s="54"/>
      <c r="D3085" s="63"/>
      <c r="E3085"/>
      <c r="F3085" s="31"/>
      <c r="G3085" s="19"/>
    </row>
    <row r="3086" spans="2:11" x14ac:dyDescent="0.2">
      <c r="B3086" s="42"/>
      <c r="C3086" s="54"/>
      <c r="D3086" s="63"/>
      <c r="E3086"/>
      <c r="F3086" s="31"/>
      <c r="G3086" s="19"/>
    </row>
    <row r="3087" spans="2:11" x14ac:dyDescent="0.2">
      <c r="B3087" s="42"/>
      <c r="C3087" s="54"/>
      <c r="D3087" s="63"/>
      <c r="E3087"/>
      <c r="F3087" s="31"/>
      <c r="G3087" s="19"/>
    </row>
    <row r="3088" spans="2:11" x14ac:dyDescent="0.2">
      <c r="B3088" s="42"/>
      <c r="C3088" s="54"/>
      <c r="D3088" s="63"/>
      <c r="E3088"/>
      <c r="F3088" s="31"/>
      <c r="G3088" s="19"/>
    </row>
    <row r="3089" spans="2:7" x14ac:dyDescent="0.2">
      <c r="B3089" s="42"/>
      <c r="C3089" s="54"/>
      <c r="D3089" s="63"/>
      <c r="E3089"/>
      <c r="F3089" s="31"/>
      <c r="G3089" s="19"/>
    </row>
    <row r="3090" spans="2:7" x14ac:dyDescent="0.2">
      <c r="B3090" s="42"/>
      <c r="C3090" s="54"/>
      <c r="D3090" s="63"/>
      <c r="E3090"/>
      <c r="F3090" s="31"/>
      <c r="G3090" s="19"/>
    </row>
    <row r="3091" spans="2:7" x14ac:dyDescent="0.2">
      <c r="B3091" s="42"/>
      <c r="C3091" s="54"/>
      <c r="D3091" s="63"/>
      <c r="E3091"/>
      <c r="F3091" s="31"/>
      <c r="G3091" s="19"/>
    </row>
    <row r="3092" spans="2:7" x14ac:dyDescent="0.2">
      <c r="B3092" s="42"/>
      <c r="C3092" s="54"/>
      <c r="D3092" s="63"/>
      <c r="E3092"/>
      <c r="F3092" s="31"/>
      <c r="G3092" s="19"/>
    </row>
    <row r="3093" spans="2:7" x14ac:dyDescent="0.2">
      <c r="B3093" s="42"/>
      <c r="C3093" s="54"/>
      <c r="D3093" s="63"/>
      <c r="E3093"/>
      <c r="F3093" s="31"/>
      <c r="G3093" s="19"/>
    </row>
  </sheetData>
  <sheetProtection password="A00A" sheet="1"/>
  <mergeCells count="7">
    <mergeCell ref="K1:L1"/>
    <mergeCell ref="B1:J1"/>
    <mergeCell ref="B355:J355"/>
    <mergeCell ref="B356:J356"/>
    <mergeCell ref="B357:J357"/>
    <mergeCell ref="D352:F352"/>
    <mergeCell ref="E346:J34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ניקוד כלכלי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IP</cp:lastModifiedBy>
  <cp:lastPrinted>2021-01-03T17:49:38Z</cp:lastPrinted>
  <dcterms:created xsi:type="dcterms:W3CDTF">2019-04-03T07:37:16Z</dcterms:created>
  <dcterms:modified xsi:type="dcterms:W3CDTF">2021-11-15T10:39:35Z</dcterms:modified>
</cp:coreProperties>
</file>